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filterPrivacy="1" defaultThemeVersion="166925"/>
  <xr:revisionPtr revIDLastSave="0" documentId="8_{9CDC59B8-FB43-C84F-9AB8-0EB50FB2F381}" xr6:coauthVersionLast="47" xr6:coauthVersionMax="47" xr10:uidLastSave="{00000000-0000-0000-0000-000000000000}"/>
  <bookViews>
    <workbookView xWindow="0" yWindow="500" windowWidth="24260" windowHeight="19380" xr2:uid="{CCFCDE2D-0889-407C-964C-77BD4775B419}"/>
  </bookViews>
  <sheets>
    <sheet name="予算書" sheetId="2" r:id="rId1"/>
    <sheet name="支出の部内訳" sheetId="1" r:id="rId2"/>
  </sheets>
  <definedNames>
    <definedName name="_xlnm.Print_Area" localSheetId="1">支出の部内訳!$A$1:$I$114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E27" i="2"/>
  <c r="D27" i="2"/>
  <c r="I15" i="1" l="1"/>
  <c r="I16" i="1"/>
  <c r="I13" i="1"/>
  <c r="I11" i="1"/>
  <c r="I28" i="1"/>
  <c r="I18" i="1"/>
  <c r="I17" i="1"/>
  <c r="I30" i="1"/>
  <c r="I29" i="1"/>
  <c r="I20" i="1"/>
  <c r="I19" i="1"/>
  <c r="I14" i="1"/>
  <c r="I10" i="1"/>
  <c r="I25" i="1"/>
  <c r="I24" i="1"/>
  <c r="I53" i="1"/>
  <c r="B28" i="2" l="1"/>
  <c r="A28" i="2"/>
  <c r="I23" i="2"/>
  <c r="I24" i="2" s="1"/>
  <c r="D28" i="2" s="1"/>
  <c r="I28" i="2" s="1"/>
  <c r="I32" i="1" l="1"/>
  <c r="I26" i="1"/>
  <c r="G1" i="1" l="1"/>
  <c r="B27" i="2" l="1"/>
  <c r="A27" i="2"/>
  <c r="B26" i="2"/>
  <c r="A26" i="2"/>
  <c r="I16" i="2"/>
  <c r="I20" i="2"/>
  <c r="I12" i="2"/>
  <c r="I93" i="1"/>
  <c r="A113" i="1"/>
  <c r="A40" i="2" s="1"/>
  <c r="A112" i="1"/>
  <c r="A39" i="2" s="1"/>
  <c r="A111" i="1"/>
  <c r="A38" i="2" s="1"/>
  <c r="A110" i="1"/>
  <c r="A37" i="2" s="1"/>
  <c r="A109" i="1"/>
  <c r="A36" i="2" s="1"/>
  <c r="A108" i="1"/>
  <c r="A35" i="2" s="1"/>
  <c r="A107" i="1"/>
  <c r="A34" i="2" s="1"/>
  <c r="A106" i="1"/>
  <c r="A33" i="2" s="1"/>
  <c r="A105" i="1"/>
  <c r="A32" i="2" s="1"/>
  <c r="B113" i="1"/>
  <c r="B40" i="2" s="1"/>
  <c r="B112" i="1"/>
  <c r="B39" i="2" s="1"/>
  <c r="B111" i="1"/>
  <c r="B38" i="2" s="1"/>
  <c r="B110" i="1"/>
  <c r="B37" i="2" s="1"/>
  <c r="B109" i="1"/>
  <c r="B36" i="2" s="1"/>
  <c r="B108" i="1"/>
  <c r="B35" i="2" s="1"/>
  <c r="B107" i="1"/>
  <c r="B34" i="2" s="1"/>
  <c r="B106" i="1"/>
  <c r="B33" i="2" s="1"/>
  <c r="B105" i="1"/>
  <c r="B32" i="2" s="1"/>
  <c r="I52" i="1"/>
  <c r="I51" i="1"/>
  <c r="I50" i="1"/>
  <c r="I76" i="1"/>
  <c r="I75" i="1"/>
  <c r="I40" i="1"/>
  <c r="I100" i="1"/>
  <c r="I102" i="1" s="1"/>
  <c r="I113" i="1" s="1"/>
  <c r="I95" i="1"/>
  <c r="I89" i="1"/>
  <c r="I82" i="1"/>
  <c r="I83" i="1"/>
  <c r="I72" i="1"/>
  <c r="I68" i="1"/>
  <c r="I70" i="1"/>
  <c r="I69" i="1"/>
  <c r="I60" i="1"/>
  <c r="I64" i="1" s="1"/>
  <c r="I108" i="1" s="1"/>
  <c r="I54" i="1"/>
  <c r="I55" i="1"/>
  <c r="I48" i="1"/>
  <c r="I46" i="1"/>
  <c r="I45" i="1"/>
  <c r="I38" i="1"/>
  <c r="I23" i="1"/>
  <c r="I27" i="1"/>
  <c r="I31" i="1"/>
  <c r="I33" i="1"/>
  <c r="I12" i="1"/>
  <c r="I9" i="1"/>
  <c r="I56" i="1" l="1"/>
  <c r="I107" i="1" s="1"/>
  <c r="I34" i="1"/>
  <c r="I77" i="1"/>
  <c r="I111" i="1"/>
  <c r="I38" i="2" s="1"/>
  <c r="I40" i="2"/>
  <c r="I96" i="1"/>
  <c r="I112" i="1" s="1"/>
  <c r="I18" i="2"/>
  <c r="D26" i="2" s="1"/>
  <c r="I26" i="2" s="1"/>
  <c r="I21" i="2"/>
  <c r="I27" i="2" s="1"/>
  <c r="I41" i="1"/>
  <c r="I106" i="1" s="1"/>
  <c r="I84" i="1"/>
  <c r="I110" i="1" s="1"/>
  <c r="I29" i="2" l="1"/>
  <c r="I37" i="2"/>
  <c r="I39" i="2"/>
  <c r="I34" i="2"/>
  <c r="I33" i="2"/>
  <c r="I35" i="2" l="1"/>
  <c r="I109" i="1"/>
  <c r="I36" i="2" s="1"/>
  <c r="I105" i="1"/>
  <c r="I32" i="2" s="1"/>
  <c r="I41" i="2" l="1"/>
  <c r="I43" i="2" s="1"/>
  <c r="I114" i="1"/>
</calcChain>
</file>

<file path=xl/sharedStrings.xml><?xml version="1.0" encoding="utf-8"?>
<sst xmlns="http://schemas.openxmlformats.org/spreadsheetml/2006/main" count="242" uniqueCount="133">
  <si>
    <t>会場費関係</t>
    <rPh sb="0" eb="2">
      <t>カイジョウ</t>
    </rPh>
    <rPh sb="2" eb="3">
      <t>ヒ</t>
    </rPh>
    <rPh sb="3" eb="5">
      <t>カンケイ</t>
    </rPh>
    <phoneticPr fontId="1"/>
  </si>
  <si>
    <t>❶</t>
    <phoneticPr fontId="1"/>
  </si>
  <si>
    <t>施設利用料</t>
    <rPh sb="0" eb="2">
      <t>シセツ</t>
    </rPh>
    <rPh sb="2" eb="5">
      <t>リヨウリョウ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</si>
  <si>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</si>
  <si>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</si>
  <si>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数量①</t>
    <rPh sb="0" eb="2">
      <t>スウリョウ</t>
    </rPh>
    <phoneticPr fontId="1"/>
  </si>
  <si>
    <t>数量②</t>
    <rPh sb="0" eb="2">
      <t>スウリョウ</t>
    </rPh>
    <phoneticPr fontId="1"/>
  </si>
  <si>
    <t>合計</t>
    <rPh sb="0" eb="2">
      <t>ゴウケイ</t>
    </rPh>
    <phoneticPr fontId="1"/>
  </si>
  <si>
    <t>式</t>
    <rPh sb="0" eb="1">
      <t>シキ</t>
    </rPh>
    <phoneticPr fontId="1"/>
  </si>
  <si>
    <t>時間</t>
    <rPh sb="0" eb="2">
      <t>ジカン</t>
    </rPh>
    <phoneticPr fontId="1"/>
  </si>
  <si>
    <t>❷</t>
    <phoneticPr fontId="1"/>
  </si>
  <si>
    <t>施設備品利用料</t>
    <rPh sb="0" eb="2">
      <t>シセツ</t>
    </rPh>
    <rPh sb="2" eb="4">
      <t>ビヒン</t>
    </rPh>
    <rPh sb="4" eb="7">
      <t>リヨウリョウ</t>
    </rPh>
    <phoneticPr fontId="1"/>
  </si>
  <si>
    <t>照明設備</t>
    <rPh sb="0" eb="2">
      <t>ショウメイ</t>
    </rPh>
    <rPh sb="2" eb="4">
      <t>セツビ</t>
    </rPh>
    <phoneticPr fontId="1"/>
  </si>
  <si>
    <t>A</t>
    <phoneticPr fontId="1"/>
  </si>
  <si>
    <t>区分</t>
    <rPh sb="0" eb="2">
      <t>クブン</t>
    </rPh>
    <phoneticPr fontId="1"/>
  </si>
  <si>
    <t>楽器</t>
    <rPh sb="0" eb="2">
      <t>ガッキ</t>
    </rPh>
    <phoneticPr fontId="1"/>
  </si>
  <si>
    <t>B</t>
    <phoneticPr fontId="1"/>
  </si>
  <si>
    <t>企画・制作費関係</t>
    <rPh sb="0" eb="2">
      <t>キカク</t>
    </rPh>
    <rPh sb="3" eb="6">
      <t>セイサクヒ</t>
    </rPh>
    <rPh sb="6" eb="8">
      <t>カンケイ</t>
    </rPh>
    <phoneticPr fontId="1"/>
  </si>
  <si>
    <t>会場下見・出演者折衝費等</t>
    <rPh sb="0" eb="2">
      <t>カイジョウ</t>
    </rPh>
    <rPh sb="2" eb="4">
      <t>シタミ</t>
    </rPh>
    <rPh sb="5" eb="8">
      <t>シュツエンシャ</t>
    </rPh>
    <rPh sb="8" eb="10">
      <t>セッショウ</t>
    </rPh>
    <rPh sb="10" eb="11">
      <t>ヒ</t>
    </rPh>
    <rPh sb="11" eb="12">
      <t>トウ</t>
    </rPh>
    <phoneticPr fontId="1"/>
  </si>
  <si>
    <t>企画費・事前作業費</t>
    <rPh sb="0" eb="2">
      <t>キカク</t>
    </rPh>
    <rPh sb="2" eb="3">
      <t>ヒ</t>
    </rPh>
    <rPh sb="4" eb="6">
      <t>ジゼン</t>
    </rPh>
    <rPh sb="6" eb="8">
      <t>サギョウ</t>
    </rPh>
    <rPh sb="8" eb="9">
      <t>ヒ</t>
    </rPh>
    <phoneticPr fontId="1"/>
  </si>
  <si>
    <t>制作・資料作成費</t>
    <rPh sb="0" eb="2">
      <t>セイサク</t>
    </rPh>
    <rPh sb="3" eb="5">
      <t>シリョウ</t>
    </rPh>
    <rPh sb="5" eb="7">
      <t>サクセイ</t>
    </rPh>
    <rPh sb="7" eb="8">
      <t>ヒ</t>
    </rPh>
    <phoneticPr fontId="1"/>
  </si>
  <si>
    <t>プログラム作成費</t>
    <rPh sb="5" eb="7">
      <t>サクセイ</t>
    </rPh>
    <rPh sb="7" eb="8">
      <t>ヒ</t>
    </rPh>
    <phoneticPr fontId="1"/>
  </si>
  <si>
    <t>プログラム印刷費</t>
    <rPh sb="5" eb="7">
      <t>インサツ</t>
    </rPh>
    <rPh sb="7" eb="8">
      <t>ヒ</t>
    </rPh>
    <phoneticPr fontId="1"/>
  </si>
  <si>
    <t>C</t>
    <phoneticPr fontId="1"/>
  </si>
  <si>
    <t>運営費関係</t>
    <rPh sb="0" eb="3">
      <t>ウンエイヒ</t>
    </rPh>
    <rPh sb="3" eb="5">
      <t>カンケイ</t>
    </rPh>
    <phoneticPr fontId="1"/>
  </si>
  <si>
    <t>運営人件費</t>
    <rPh sb="0" eb="2">
      <t>ウンエイ</t>
    </rPh>
    <rPh sb="2" eb="5">
      <t>ジンケンヒ</t>
    </rPh>
    <phoneticPr fontId="1"/>
  </si>
  <si>
    <t>運営スタッフ（受付）</t>
    <rPh sb="0" eb="2">
      <t>ウンエイ</t>
    </rPh>
    <rPh sb="7" eb="9">
      <t>ウケツケ</t>
    </rPh>
    <phoneticPr fontId="1"/>
  </si>
  <si>
    <t>進行スタッフ</t>
    <rPh sb="0" eb="2">
      <t>シンコウ</t>
    </rPh>
    <phoneticPr fontId="1"/>
  </si>
  <si>
    <t>その他運営人件費</t>
    <rPh sb="2" eb="3">
      <t>タ</t>
    </rPh>
    <rPh sb="3" eb="5">
      <t>ウンエイ</t>
    </rPh>
    <rPh sb="5" eb="8">
      <t>ジンケンヒ</t>
    </rPh>
    <phoneticPr fontId="1"/>
  </si>
  <si>
    <t>記録カメラマン</t>
    <rPh sb="0" eb="2">
      <t>キロク</t>
    </rPh>
    <phoneticPr fontId="1"/>
  </si>
  <si>
    <t>運営諸経費</t>
    <rPh sb="0" eb="2">
      <t>ウンエイ</t>
    </rPh>
    <rPh sb="2" eb="5">
      <t>ショケイヒ</t>
    </rPh>
    <phoneticPr fontId="1"/>
  </si>
  <si>
    <t>弁当（スタッフ）</t>
    <rPh sb="0" eb="2">
      <t>ベントウ</t>
    </rPh>
    <phoneticPr fontId="1"/>
  </si>
  <si>
    <t>弁当（ゲスト）</t>
    <rPh sb="0" eb="2">
      <t>ベントウ</t>
    </rPh>
    <phoneticPr fontId="1"/>
  </si>
  <si>
    <t>個</t>
    <rPh sb="0" eb="1">
      <t>コ</t>
    </rPh>
    <phoneticPr fontId="1"/>
  </si>
  <si>
    <t>弁当（主催者）</t>
    <rPh sb="0" eb="2">
      <t>ベントウ</t>
    </rPh>
    <rPh sb="3" eb="6">
      <t>シュサイシャ</t>
    </rPh>
    <phoneticPr fontId="1"/>
  </si>
  <si>
    <t>❸</t>
    <phoneticPr fontId="1"/>
  </si>
  <si>
    <t>D</t>
    <phoneticPr fontId="1"/>
  </si>
  <si>
    <t>会場施工費関係</t>
    <rPh sb="0" eb="2">
      <t>カイジョウ</t>
    </rPh>
    <rPh sb="2" eb="4">
      <t>セコウ</t>
    </rPh>
    <rPh sb="4" eb="5">
      <t>ヒ</t>
    </rPh>
    <rPh sb="5" eb="7">
      <t>カンケイ</t>
    </rPh>
    <phoneticPr fontId="1"/>
  </si>
  <si>
    <t>（個人・集合撮影、印刷費を含む）</t>
    <rPh sb="1" eb="3">
      <t>コジン</t>
    </rPh>
    <rPh sb="4" eb="6">
      <t>シュウゴウ</t>
    </rPh>
    <rPh sb="6" eb="8">
      <t>サツエイ</t>
    </rPh>
    <rPh sb="9" eb="11">
      <t>インサツ</t>
    </rPh>
    <rPh sb="11" eb="12">
      <t>ヒ</t>
    </rPh>
    <rPh sb="13" eb="14">
      <t>フク</t>
    </rPh>
    <phoneticPr fontId="1"/>
  </si>
  <si>
    <t>会場造作費</t>
    <rPh sb="0" eb="2">
      <t>カイジョウ</t>
    </rPh>
    <rPh sb="2" eb="4">
      <t>ゾウサ</t>
    </rPh>
    <rPh sb="4" eb="5">
      <t>ヒ</t>
    </rPh>
    <phoneticPr fontId="1"/>
  </si>
  <si>
    <t>サイン費</t>
    <rPh sb="3" eb="4">
      <t>ヒ</t>
    </rPh>
    <phoneticPr fontId="1"/>
  </si>
  <si>
    <t>レンタル備品費</t>
    <rPh sb="4" eb="6">
      <t>ビヒン</t>
    </rPh>
    <rPh sb="6" eb="7">
      <t>ヒ</t>
    </rPh>
    <phoneticPr fontId="1"/>
  </si>
  <si>
    <t>設営・撤去費</t>
    <rPh sb="0" eb="2">
      <t>セツエイ</t>
    </rPh>
    <rPh sb="3" eb="5">
      <t>テッキョ</t>
    </rPh>
    <rPh sb="5" eb="6">
      <t>ヒ</t>
    </rPh>
    <phoneticPr fontId="1"/>
  </si>
  <si>
    <t>ステージ花</t>
    <rPh sb="4" eb="5">
      <t>ハナ</t>
    </rPh>
    <phoneticPr fontId="1"/>
  </si>
  <si>
    <t>❹</t>
    <phoneticPr fontId="1"/>
  </si>
  <si>
    <t>E</t>
    <phoneticPr fontId="1"/>
  </si>
  <si>
    <t>音響費</t>
    <rPh sb="0" eb="2">
      <t>オンキョウ</t>
    </rPh>
    <rPh sb="2" eb="3">
      <t>ヒ</t>
    </rPh>
    <phoneticPr fontId="1"/>
  </si>
  <si>
    <t>照明費</t>
    <rPh sb="0" eb="2">
      <t>ショウメイ</t>
    </rPh>
    <rPh sb="2" eb="3">
      <t>ヒ</t>
    </rPh>
    <phoneticPr fontId="1"/>
  </si>
  <si>
    <t>映像費</t>
    <rPh sb="0" eb="2">
      <t>エイゾウ</t>
    </rPh>
    <rPh sb="2" eb="3">
      <t>ヒ</t>
    </rPh>
    <phoneticPr fontId="1"/>
  </si>
  <si>
    <t>会館機材/OP</t>
    <rPh sb="0" eb="2">
      <t>カイカン</t>
    </rPh>
    <rPh sb="2" eb="4">
      <t>キザイ</t>
    </rPh>
    <phoneticPr fontId="1"/>
  </si>
  <si>
    <t>（会場費関係に含む）</t>
    <rPh sb="1" eb="3">
      <t>カイジョウ</t>
    </rPh>
    <rPh sb="3" eb="4">
      <t>ヒ</t>
    </rPh>
    <rPh sb="4" eb="6">
      <t>カンケイ</t>
    </rPh>
    <rPh sb="7" eb="8">
      <t>フク</t>
    </rPh>
    <phoneticPr fontId="1"/>
  </si>
  <si>
    <t>F</t>
    <phoneticPr fontId="1"/>
  </si>
  <si>
    <t>Web・クリエイティブ費</t>
    <rPh sb="11" eb="12">
      <t>ヒ</t>
    </rPh>
    <phoneticPr fontId="1"/>
  </si>
  <si>
    <t>Web制作費</t>
    <rPh sb="3" eb="6">
      <t>セイサクヒ</t>
    </rPh>
    <phoneticPr fontId="1"/>
  </si>
  <si>
    <t>クリエイティブ費</t>
    <rPh sb="7" eb="8">
      <t>ヒ</t>
    </rPh>
    <phoneticPr fontId="1"/>
  </si>
  <si>
    <t>G</t>
    <phoneticPr fontId="1"/>
  </si>
  <si>
    <t>広報・告知費</t>
    <rPh sb="0" eb="2">
      <t>コウホウ</t>
    </rPh>
    <rPh sb="3" eb="5">
      <t>コクチ</t>
    </rPh>
    <rPh sb="5" eb="6">
      <t>ヒ</t>
    </rPh>
    <phoneticPr fontId="1"/>
  </si>
  <si>
    <t>広報費</t>
    <rPh sb="0" eb="2">
      <t>コウホウ</t>
    </rPh>
    <rPh sb="2" eb="3">
      <t>ヒ</t>
    </rPh>
    <phoneticPr fontId="1"/>
  </si>
  <si>
    <t>告知費</t>
    <rPh sb="0" eb="2">
      <t>コクチ</t>
    </rPh>
    <rPh sb="2" eb="3">
      <t>ヒ</t>
    </rPh>
    <phoneticPr fontId="1"/>
  </si>
  <si>
    <t>H</t>
    <phoneticPr fontId="1"/>
  </si>
  <si>
    <t>ステージゲスト費</t>
    <rPh sb="7" eb="8">
      <t>ヒ</t>
    </rPh>
    <phoneticPr fontId="1"/>
  </si>
  <si>
    <t>I</t>
    <phoneticPr fontId="1"/>
  </si>
  <si>
    <t>イベント管理費</t>
    <rPh sb="4" eb="6">
      <t>カンリ</t>
    </rPh>
    <rPh sb="6" eb="7">
      <t>ヒ</t>
    </rPh>
    <phoneticPr fontId="1"/>
  </si>
  <si>
    <t>企画・制作・運営管理費</t>
    <rPh sb="0" eb="2">
      <t>キカク</t>
    </rPh>
    <rPh sb="3" eb="5">
      <t>セイサク</t>
    </rPh>
    <rPh sb="6" eb="8">
      <t>ウンエイ</t>
    </rPh>
    <rPh sb="8" eb="10">
      <t>カンリ</t>
    </rPh>
    <rPh sb="10" eb="11">
      <t>ヒ</t>
    </rPh>
    <phoneticPr fontId="1"/>
  </si>
  <si>
    <t>A～Hの合計の〇〇％</t>
    <rPh sb="4" eb="6">
      <t>ゴウケイ</t>
    </rPh>
    <phoneticPr fontId="1"/>
  </si>
  <si>
    <t>各項目合計</t>
    <rPh sb="0" eb="3">
      <t>カクコウモク</t>
    </rPh>
    <rPh sb="3" eb="5">
      <t>ゴウケイ</t>
    </rPh>
    <phoneticPr fontId="1"/>
  </si>
  <si>
    <t>発表会案内印刷費</t>
    <rPh sb="0" eb="3">
      <t>ハッピョウカイ</t>
    </rPh>
    <rPh sb="3" eb="5">
      <t>アンナイ</t>
    </rPh>
    <rPh sb="5" eb="7">
      <t>インサツ</t>
    </rPh>
    <rPh sb="7" eb="8">
      <t>ヒ</t>
    </rPh>
    <phoneticPr fontId="1"/>
  </si>
  <si>
    <t>音響・照明・映像・楽器費</t>
    <rPh sb="0" eb="2">
      <t>オンキョウ</t>
    </rPh>
    <rPh sb="3" eb="5">
      <t>ショウメイ</t>
    </rPh>
    <rPh sb="6" eb="8">
      <t>エイゾウ</t>
    </rPh>
    <rPh sb="9" eb="11">
      <t>ガッキ</t>
    </rPh>
    <rPh sb="11" eb="12">
      <t>ヒ</t>
    </rPh>
    <phoneticPr fontId="1"/>
  </si>
  <si>
    <t>楽器費</t>
    <rPh sb="0" eb="2">
      <t>ガッキ</t>
    </rPh>
    <rPh sb="2" eb="3">
      <t>ヒ</t>
    </rPh>
    <phoneticPr fontId="1"/>
  </si>
  <si>
    <t>ピアノ調律</t>
    <rPh sb="3" eb="5">
      <t>チョウリツ</t>
    </rPh>
    <phoneticPr fontId="1"/>
  </si>
  <si>
    <t>エレクトーン運搬費</t>
    <rPh sb="6" eb="8">
      <t>ウンパン</t>
    </rPh>
    <rPh sb="8" eb="9">
      <t>ヒ</t>
    </rPh>
    <phoneticPr fontId="1"/>
  </si>
  <si>
    <t>お土産</t>
    <rPh sb="1" eb="3">
      <t>ミヤゲ</t>
    </rPh>
    <phoneticPr fontId="1"/>
  </si>
  <si>
    <t>出演者・ゲスト費</t>
    <rPh sb="0" eb="3">
      <t>シュツエンシャ</t>
    </rPh>
    <rPh sb="7" eb="8">
      <t>ヒ</t>
    </rPh>
    <phoneticPr fontId="1"/>
  </si>
  <si>
    <t>出演者費</t>
    <rPh sb="0" eb="3">
      <t>シュツエンシャ</t>
    </rPh>
    <rPh sb="3" eb="4">
      <t>ヒ</t>
    </rPh>
    <phoneticPr fontId="1"/>
  </si>
  <si>
    <t>生徒出演者記念品</t>
    <rPh sb="0" eb="2">
      <t>セイト</t>
    </rPh>
    <rPh sb="2" eb="5">
      <t>シュツエンシャ</t>
    </rPh>
    <rPh sb="5" eb="8">
      <t>キネンヒン</t>
    </rPh>
    <phoneticPr fontId="1"/>
  </si>
  <si>
    <t>名</t>
    <rPh sb="0" eb="1">
      <t>メイ</t>
    </rPh>
    <phoneticPr fontId="1"/>
  </si>
  <si>
    <t>支出の部</t>
    <rPh sb="0" eb="2">
      <t>シシュツ</t>
    </rPh>
    <rPh sb="3" eb="4">
      <t>ブ</t>
    </rPh>
    <phoneticPr fontId="1"/>
  </si>
  <si>
    <t>イベント名</t>
    <rPh sb="4" eb="5">
      <t>メイ</t>
    </rPh>
    <phoneticPr fontId="1"/>
  </si>
  <si>
    <t>開催日時</t>
    <rPh sb="0" eb="2">
      <t>カイサイ</t>
    </rPh>
    <rPh sb="2" eb="4">
      <t>ニチジ</t>
    </rPh>
    <phoneticPr fontId="1"/>
  </si>
  <si>
    <t>収入の部</t>
    <rPh sb="0" eb="2">
      <t>シュウニュウ</t>
    </rPh>
    <rPh sb="3" eb="4">
      <t>ブ</t>
    </rPh>
    <phoneticPr fontId="1"/>
  </si>
  <si>
    <t>総合計</t>
    <rPh sb="0" eb="1">
      <t>ソウ</t>
    </rPh>
    <rPh sb="1" eb="3">
      <t>ゴウケイ</t>
    </rPh>
    <phoneticPr fontId="1"/>
  </si>
  <si>
    <t>（金額は税込み）</t>
    <rPh sb="1" eb="3">
      <t>キンガク</t>
    </rPh>
    <rPh sb="4" eb="6">
      <t>ゼイコ</t>
    </rPh>
    <phoneticPr fontId="1"/>
  </si>
  <si>
    <t>生徒出演会費</t>
    <rPh sb="0" eb="2">
      <t>セイト</t>
    </rPh>
    <rPh sb="2" eb="4">
      <t>シュツエン</t>
    </rPh>
    <rPh sb="4" eb="6">
      <t>カイヒ</t>
    </rPh>
    <phoneticPr fontId="1"/>
  </si>
  <si>
    <t>会費等</t>
    <rPh sb="0" eb="2">
      <t>カイヒ</t>
    </rPh>
    <rPh sb="2" eb="3">
      <t>トウ</t>
    </rPh>
    <phoneticPr fontId="1"/>
  </si>
  <si>
    <t>昨年度繰越金</t>
    <rPh sb="0" eb="3">
      <t>サクネンド</t>
    </rPh>
    <rPh sb="3" eb="5">
      <t>クリコシ</t>
    </rPh>
    <rPh sb="5" eb="6">
      <t>キン</t>
    </rPh>
    <phoneticPr fontId="1"/>
  </si>
  <si>
    <t>繰越金等</t>
    <rPh sb="0" eb="2">
      <t>クリコシ</t>
    </rPh>
    <rPh sb="2" eb="3">
      <t>キン</t>
    </rPh>
    <rPh sb="3" eb="4">
      <t>トウ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</si>
  <si>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</si>
  <si>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</si>
  <si>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差額</t>
    <rPh sb="0" eb="2">
      <t>サガク</t>
    </rPh>
    <phoneticPr fontId="1"/>
  </si>
  <si>
    <t>（出演料・交通費含む）</t>
    <rPh sb="1" eb="3">
      <t>シュツエン</t>
    </rPh>
    <rPh sb="3" eb="4">
      <t>リョウ</t>
    </rPh>
    <rPh sb="5" eb="8">
      <t>コウツウヒ</t>
    </rPh>
    <rPh sb="8" eb="9">
      <t>フク</t>
    </rPh>
    <phoneticPr fontId="1"/>
  </si>
  <si>
    <t>協賛</t>
    <rPh sb="0" eb="2">
      <t>キョウサン</t>
    </rPh>
    <phoneticPr fontId="1"/>
  </si>
  <si>
    <t>式</t>
    <rPh sb="0" eb="1">
      <t>シキ</t>
    </rPh>
    <phoneticPr fontId="1"/>
  </si>
  <si>
    <t>支出の部　内訳</t>
    <rPh sb="0" eb="2">
      <t>シシュツ</t>
    </rPh>
    <rPh sb="3" eb="4">
      <t>ブ</t>
    </rPh>
    <rPh sb="5" eb="7">
      <t>ウチワケ</t>
    </rPh>
    <phoneticPr fontId="1"/>
  </si>
  <si>
    <t>持込電気器具（1kwh）</t>
    <rPh sb="0" eb="2">
      <t>モチコミ</t>
    </rPh>
    <rPh sb="2" eb="4">
      <t>デンキ</t>
    </rPh>
    <rPh sb="4" eb="6">
      <t>キグ</t>
    </rPh>
    <phoneticPr fontId="1"/>
  </si>
  <si>
    <t>kwh</t>
    <phoneticPr fontId="1"/>
  </si>
  <si>
    <t>その他</t>
    <rPh sb="2" eb="3">
      <t>タ</t>
    </rPh>
    <phoneticPr fontId="1"/>
  </si>
  <si>
    <t>冷暖房費</t>
    <rPh sb="0" eb="3">
      <t>レイダンボウ</t>
    </rPh>
    <rPh sb="3" eb="4">
      <t>ヒ</t>
    </rPh>
    <phoneticPr fontId="1"/>
  </si>
  <si>
    <t xml:space="preserve"> </t>
    <phoneticPr fontId="1"/>
  </si>
  <si>
    <t xml:space="preserve"> </t>
    <phoneticPr fontId="1"/>
  </si>
  <si>
    <t>お茶代</t>
    <rPh sb="1" eb="3">
      <t>チャダイ</t>
    </rPh>
    <phoneticPr fontId="1"/>
  </si>
  <si>
    <t>式</t>
    <rPh sb="0" eb="1">
      <t>シキ</t>
    </rPh>
    <phoneticPr fontId="1"/>
  </si>
  <si>
    <t>台</t>
    <rPh sb="0" eb="1">
      <t>ダイ</t>
    </rPh>
    <phoneticPr fontId="1"/>
  </si>
  <si>
    <t>ボーダーライト</t>
    <phoneticPr fontId="1"/>
  </si>
  <si>
    <t>イベント予算書</t>
    <rPh sb="4" eb="6">
      <t>ヨサン</t>
    </rPh>
    <rPh sb="6" eb="7">
      <t>ショ</t>
    </rPh>
    <phoneticPr fontId="1"/>
  </si>
  <si>
    <t>『ホール（土日祝）』全日8:30～21:30（メイン会場）</t>
    <rPh sb="5" eb="7">
      <t>ドニチ</t>
    </rPh>
    <rPh sb="7" eb="8">
      <t>シュク</t>
    </rPh>
    <rPh sb="10" eb="12">
      <t>ゼンジツ</t>
    </rPh>
    <rPh sb="25" eb="27">
      <t>カイジョウ</t>
    </rPh>
    <phoneticPr fontId="1"/>
  </si>
  <si>
    <t>グランドピアノ</t>
    <phoneticPr fontId="1"/>
  </si>
  <si>
    <t>サスペンションライト</t>
    <phoneticPr fontId="1"/>
  </si>
  <si>
    <t>ホリゾントライト</t>
    <phoneticPr fontId="1"/>
  </si>
  <si>
    <t>『ホール』12:00～18:00（メイン会場）</t>
    <phoneticPr fontId="1"/>
  </si>
  <si>
    <t>エレクトーン発表会</t>
    <rPh sb="6" eb="9">
      <t>ハッピョウカイ</t>
    </rPh>
    <phoneticPr fontId="1"/>
  </si>
  <si>
    <t>●●先生</t>
    <rPh sb="2" eb="4">
      <t>センセイ</t>
    </rPh>
    <phoneticPr fontId="1"/>
  </si>
  <si>
    <t>■■先生</t>
    <rPh sb="2" eb="4">
      <t>センセイ</t>
    </rPh>
    <phoneticPr fontId="1"/>
  </si>
  <si>
    <t>2021年度繰越金</t>
    <rPh sb="4" eb="6">
      <t>ネンド</t>
    </rPh>
    <rPh sb="6" eb="9">
      <t>クリコシキン</t>
    </rPh>
    <phoneticPr fontId="1"/>
  </si>
  <si>
    <t>協賛金</t>
    <rPh sb="0" eb="3">
      <t>キョウサンキン</t>
    </rPh>
    <phoneticPr fontId="1"/>
  </si>
  <si>
    <t>なんとか文化ホール</t>
    <rPh sb="4" eb="6">
      <t>ブンカ</t>
    </rPh>
    <phoneticPr fontId="1"/>
  </si>
  <si>
    <t>（■■教室自宅印刷）</t>
    <rPh sb="3" eb="5">
      <t>キョウシツ</t>
    </rPh>
    <rPh sb="5" eb="7">
      <t>ジタク</t>
    </rPh>
    <rPh sb="7" eb="9">
      <t>インサツ</t>
    </rPh>
    <phoneticPr fontId="1"/>
  </si>
  <si>
    <t>●●先生・■■先生</t>
    <rPh sb="2" eb="4">
      <t>センセイ</t>
    </rPh>
    <rPh sb="7" eb="9">
      <t>センセイ</t>
    </rPh>
    <phoneticPr fontId="1"/>
  </si>
  <si>
    <t>▲▲運送さん（2名）</t>
    <rPh sb="2" eb="4">
      <t>マツモトウンソウ</t>
    </rPh>
    <rPh sb="8" eb="9">
      <t>メイ</t>
    </rPh>
    <phoneticPr fontId="1"/>
  </si>
  <si>
    <t>ゲスト2</t>
    <phoneticPr fontId="1"/>
  </si>
  <si>
    <t>ゲスト1</t>
    <phoneticPr fontId="1"/>
  </si>
  <si>
    <t>お花屋さん</t>
    <rPh sb="2" eb="3">
      <t xml:space="preserve">ヤ </t>
    </rPh>
    <phoneticPr fontId="1"/>
  </si>
  <si>
    <t>8:30～10:30楽器店調律</t>
    <rPh sb="10" eb="13">
      <t xml:space="preserve">ガッキテン </t>
    </rPh>
    <rPh sb="13" eb="15">
      <t xml:space="preserve">チョウリツ </t>
    </rPh>
    <phoneticPr fontId="1"/>
  </si>
  <si>
    <t>▲▲運送</t>
    <rPh sb="2" eb="4">
      <t>ウンソウ</t>
    </rPh>
    <phoneticPr fontId="1"/>
  </si>
  <si>
    <t>（●●教室自宅印刷）</t>
    <rPh sb="3" eb="5">
      <t>キョウシツ</t>
    </rPh>
    <rPh sb="5" eb="7">
      <t>ジタク</t>
    </rPh>
    <rPh sb="7" eb="9">
      <t>インサツ</t>
    </rPh>
    <phoneticPr fontId="1"/>
  </si>
  <si>
    <t>ゲスト1,2</t>
    <phoneticPr fontId="1"/>
  </si>
  <si>
    <t>『楽屋2』全日8:30～21:30（更衣室）</t>
    <rPh sb="1" eb="3">
      <t xml:space="preserve">ガクヤ </t>
    </rPh>
    <rPh sb="18" eb="21">
      <t>コウイシツ</t>
    </rPh>
    <phoneticPr fontId="1"/>
  </si>
  <si>
    <t>『楽屋1』全日8:30～21:30（主催者控室）</t>
    <rPh sb="1" eb="3">
      <t xml:space="preserve">ガクヤ </t>
    </rPh>
    <rPh sb="5" eb="7">
      <t>ゼンジツ</t>
    </rPh>
    <rPh sb="18" eb="21">
      <t>シュサイシャ</t>
    </rPh>
    <rPh sb="21" eb="23">
      <t>ヒカエシツ</t>
    </rPh>
    <phoneticPr fontId="1"/>
  </si>
  <si>
    <t>『楽屋1』10:00～19:00（主催者控室）</t>
    <rPh sb="1" eb="3">
      <t xml:space="preserve">ガクヤ </t>
    </rPh>
    <phoneticPr fontId="1"/>
  </si>
  <si>
    <t>『楽屋2』10:00～19:00（更衣室）</t>
    <rPh sb="1" eb="3">
      <t xml:space="preserve">ガクヤ </t>
    </rPh>
    <phoneticPr fontId="1"/>
  </si>
  <si>
    <t>音響設備</t>
    <rPh sb="0" eb="4">
      <t xml:space="preserve">オンキョウセツビ </t>
    </rPh>
    <phoneticPr fontId="1"/>
  </si>
  <si>
    <t>場内拡声装置</t>
    <rPh sb="0" eb="2">
      <t xml:space="preserve">ジョウナイカクセイソウチ </t>
    </rPh>
    <rPh sb="2" eb="4">
      <t xml:space="preserve">カクセイ </t>
    </rPh>
    <rPh sb="4" eb="6">
      <t xml:space="preserve">ソウチ </t>
    </rPh>
    <phoneticPr fontId="1"/>
  </si>
  <si>
    <t>ワイヤレスマイク</t>
    <phoneticPr fontId="1"/>
  </si>
  <si>
    <t>ダイナミックマイク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</si>
</sst>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_ ;_ * \-#,##0.0_ ;_ * &quot;-&quot;?_ ;_ @_ "/>
    <numFmt numFmtId="177" formatCode="[$-F800]dddd\,\ mmmm\ dd\,\ yyyy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sz val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41" fontId="2" fillId="0" borderId="1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3" fillId="2" borderId="0" xfId="0" applyNumberFormat="1" applyFont="1" applyFill="1" applyBorder="1">
      <alignment vertical="center"/>
    </xf>
    <xf numFmtId="41" fontId="3" fillId="2" borderId="6" xfId="0" applyNumberFormat="1" applyFont="1" applyFill="1" applyBorder="1">
      <alignment vertical="center"/>
    </xf>
    <xf numFmtId="41" fontId="2" fillId="0" borderId="0" xfId="0" applyNumberFormat="1" applyFont="1">
      <alignment vertical="center"/>
    </xf>
    <xf numFmtId="41" fontId="2" fillId="0" borderId="0" xfId="0" applyNumberFormat="1" applyFont="1" applyBorder="1">
      <alignment vertical="center"/>
    </xf>
    <xf numFmtId="41" fontId="2" fillId="0" borderId="6" xfId="0" applyNumberFormat="1" applyFont="1" applyBorder="1">
      <alignment vertical="center"/>
    </xf>
    <xf numFmtId="41" fontId="5" fillId="0" borderId="2" xfId="0" applyNumberFormat="1" applyFont="1" applyBorder="1" applyAlignment="1">
      <alignment horizontal="center" vertical="center"/>
    </xf>
    <xf numFmtId="41" fontId="5" fillId="0" borderId="3" xfId="0" applyNumberFormat="1" applyFont="1" applyBorder="1">
      <alignment vertical="center"/>
    </xf>
    <xf numFmtId="41" fontId="5" fillId="0" borderId="4" xfId="0" applyNumberFormat="1" applyFont="1" applyBorder="1">
      <alignment vertical="center"/>
    </xf>
    <xf numFmtId="41" fontId="4" fillId="0" borderId="5" xfId="0" applyNumberFormat="1" applyFont="1" applyBorder="1" applyAlignment="1">
      <alignment horizontal="center" vertical="center" shrinkToFit="1"/>
    </xf>
    <xf numFmtId="41" fontId="2" fillId="0" borderId="0" xfId="0" applyNumberFormat="1" applyFont="1" applyBorder="1" applyAlignment="1">
      <alignment vertical="center" shrinkToFit="1"/>
    </xf>
    <xf numFmtId="41" fontId="2" fillId="0" borderId="6" xfId="0" applyNumberFormat="1" applyFont="1" applyBorder="1" applyAlignment="1">
      <alignment vertical="center" shrinkToFit="1"/>
    </xf>
    <xf numFmtId="41" fontId="2" fillId="0" borderId="5" xfId="0" applyNumberFormat="1" applyFont="1" applyBorder="1" applyAlignment="1">
      <alignment horizontal="center" vertical="center" shrinkToFit="1"/>
    </xf>
    <xf numFmtId="41" fontId="5" fillId="0" borderId="3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vertical="center" shrinkToFit="1"/>
    </xf>
    <xf numFmtId="41" fontId="6" fillId="2" borderId="5" xfId="0" applyNumberFormat="1" applyFont="1" applyFill="1" applyBorder="1" applyAlignment="1">
      <alignment horizontal="center" vertical="center"/>
    </xf>
    <xf numFmtId="41" fontId="6" fillId="2" borderId="0" xfId="0" applyNumberFormat="1" applyFont="1" applyFill="1" applyBorder="1">
      <alignment vertical="center"/>
    </xf>
    <xf numFmtId="41" fontId="7" fillId="0" borderId="5" xfId="0" applyNumberFormat="1" applyFont="1" applyBorder="1" applyAlignment="1">
      <alignment horizontal="center" vertical="center" shrinkToFit="1"/>
    </xf>
    <xf numFmtId="41" fontId="5" fillId="0" borderId="5" xfId="0" applyNumberFormat="1" applyFont="1" applyBorder="1" applyAlignment="1">
      <alignment horizontal="center" vertical="center" shrinkToFit="1"/>
    </xf>
    <xf numFmtId="41" fontId="8" fillId="0" borderId="0" xfId="0" applyNumberFormat="1" applyFont="1" applyFill="1" applyBorder="1">
      <alignment vertical="center"/>
    </xf>
    <xf numFmtId="41" fontId="8" fillId="0" borderId="5" xfId="0" applyNumberFormat="1" applyFont="1" applyFill="1" applyBorder="1" applyAlignment="1">
      <alignment horizontal="center" vertical="center"/>
    </xf>
    <xf numFmtId="41" fontId="8" fillId="0" borderId="7" xfId="0" applyNumberFormat="1" applyFont="1" applyFill="1" applyBorder="1" applyAlignment="1">
      <alignment horizontal="center" vertical="center"/>
    </xf>
    <xf numFmtId="41" fontId="8" fillId="0" borderId="8" xfId="0" applyNumberFormat="1" applyFont="1" applyFill="1" applyBorder="1">
      <alignment vertical="center"/>
    </xf>
    <xf numFmtId="41" fontId="6" fillId="2" borderId="10" xfId="0" applyNumberFormat="1" applyFont="1" applyFill="1" applyBorder="1" applyAlignment="1">
      <alignment horizontal="center" vertical="center"/>
    </xf>
    <xf numFmtId="41" fontId="6" fillId="2" borderId="11" xfId="0" applyNumberFormat="1" applyFont="1" applyFill="1" applyBorder="1">
      <alignment vertical="center"/>
    </xf>
    <xf numFmtId="41" fontId="3" fillId="2" borderId="11" xfId="0" applyNumberFormat="1" applyFont="1" applyFill="1" applyBorder="1">
      <alignment vertical="center"/>
    </xf>
    <xf numFmtId="41" fontId="3" fillId="2" borderId="12" xfId="0" applyNumberFormat="1" applyFont="1" applyFill="1" applyBorder="1">
      <alignment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>
      <alignment vertical="center"/>
    </xf>
    <xf numFmtId="41" fontId="5" fillId="0" borderId="14" xfId="0" applyNumberFormat="1" applyFont="1" applyBorder="1">
      <alignment vertical="center"/>
    </xf>
    <xf numFmtId="41" fontId="5" fillId="0" borderId="14" xfId="0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left" vertical="center"/>
    </xf>
    <xf numFmtId="31" fontId="2" fillId="0" borderId="0" xfId="0" applyNumberFormat="1" applyFont="1" applyAlignment="1">
      <alignment horizontal="right" vertical="center"/>
    </xf>
    <xf numFmtId="41" fontId="9" fillId="0" borderId="0" xfId="0" applyNumberFormat="1" applyFont="1" applyAlignment="1">
      <alignment horizontal="left" vertical="center"/>
    </xf>
    <xf numFmtId="41" fontId="9" fillId="0" borderId="0" xfId="0" applyNumberFormat="1" applyFont="1" applyAlignment="1">
      <alignment horizontal="center" vertical="center"/>
    </xf>
    <xf numFmtId="41" fontId="2" fillId="0" borderId="0" xfId="0" applyNumberFormat="1" applyFont="1" applyAlignment="1">
      <alignment horizontal="right" vertical="center"/>
    </xf>
    <xf numFmtId="41" fontId="2" fillId="0" borderId="7" xfId="0" applyNumberFormat="1" applyFont="1" applyBorder="1" applyAlignment="1">
      <alignment horizontal="center" vertical="center" shrinkToFit="1"/>
    </xf>
    <xf numFmtId="41" fontId="2" fillId="0" borderId="8" xfId="0" applyNumberFormat="1" applyFont="1" applyBorder="1" applyAlignment="1">
      <alignment vertical="center" shrinkToFit="1"/>
    </xf>
    <xf numFmtId="41" fontId="2" fillId="0" borderId="9" xfId="0" applyNumberFormat="1" applyFont="1" applyBorder="1" applyAlignment="1">
      <alignment vertical="center" shrinkToFit="1"/>
    </xf>
    <xf numFmtId="41" fontId="2" fillId="0" borderId="18" xfId="0" applyNumberFormat="1" applyFont="1" applyBorder="1">
      <alignment vertical="center"/>
    </xf>
    <xf numFmtId="41" fontId="5" fillId="0" borderId="17" xfId="0" applyNumberFormat="1" applyFont="1" applyBorder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vertical="center" shrinkToFit="1"/>
    </xf>
    <xf numFmtId="41" fontId="2" fillId="0" borderId="0" xfId="0" applyNumberFormat="1" applyFont="1" applyBorder="1" applyAlignment="1">
      <alignment horizontal="left" vertical="center" shrinkToFit="1"/>
    </xf>
    <xf numFmtId="41" fontId="2" fillId="0" borderId="0" xfId="0" applyNumberFormat="1" applyFont="1" applyAlignment="1">
      <alignment vertical="center" shrinkToFit="1"/>
    </xf>
    <xf numFmtId="41" fontId="10" fillId="0" borderId="0" xfId="0" applyNumberFormat="1" applyFont="1" applyAlignment="1">
      <alignment vertical="center" shrinkToFit="1"/>
    </xf>
    <xf numFmtId="41" fontId="5" fillId="0" borderId="14" xfId="0" applyNumberFormat="1" applyFont="1" applyBorder="1" applyAlignment="1">
      <alignment vertical="center"/>
    </xf>
    <xf numFmtId="41" fontId="5" fillId="0" borderId="16" xfId="0" applyNumberFormat="1" applyFont="1" applyBorder="1" applyAlignment="1">
      <alignment vertical="center"/>
    </xf>
    <xf numFmtId="41" fontId="5" fillId="0" borderId="17" xfId="0" applyNumberFormat="1" applyFont="1" applyBorder="1" applyAlignment="1">
      <alignment vertical="center"/>
    </xf>
    <xf numFmtId="41" fontId="5" fillId="0" borderId="19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8" xfId="0" applyNumberFormat="1" applyFont="1" applyFill="1" applyBorder="1" applyAlignment="1">
      <alignment vertical="center"/>
    </xf>
    <xf numFmtId="41" fontId="8" fillId="0" borderId="6" xfId="0" applyNumberFormat="1" applyFont="1" applyFill="1" applyBorder="1">
      <alignment vertical="center"/>
    </xf>
    <xf numFmtId="41" fontId="5" fillId="0" borderId="20" xfId="0" applyNumberFormat="1" applyFont="1" applyBorder="1" applyAlignment="1">
      <alignment vertical="center"/>
    </xf>
    <xf numFmtId="41" fontId="4" fillId="0" borderId="13" xfId="0" applyNumberFormat="1" applyFont="1" applyBorder="1" applyAlignment="1">
      <alignment horizontal="center" vertical="center" shrinkToFit="1"/>
    </xf>
    <xf numFmtId="41" fontId="2" fillId="0" borderId="14" xfId="0" applyNumberFormat="1" applyFont="1" applyBorder="1" applyAlignment="1">
      <alignment vertical="center" shrinkToFit="1"/>
    </xf>
    <xf numFmtId="41" fontId="2" fillId="0" borderId="20" xfId="0" applyNumberFormat="1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horizontal="left" vertical="center"/>
    </xf>
    <xf numFmtId="31" fontId="2" fillId="0" borderId="0" xfId="0" applyNumberFormat="1" applyFont="1" applyAlignment="1">
      <alignment horizontal="right" vertical="center"/>
    </xf>
    <xf numFmtId="41" fontId="9" fillId="0" borderId="0" xfId="0" applyNumberFormat="1" applyFont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DBE18-243A-428F-93FF-AD60C2117FAB}">
  <dimension ref="A1:J44"/>
  <sheetViews>
    <sheetView tabSelected="1" view="pageBreakPreview" zoomScaleNormal="100" zoomScaleSheetLayoutView="100" workbookViewId="0">
      <selection activeCell="J1" sqref="J1"/>
    </sheetView>
  </sheetViews>
  <sheetFormatPr baseColWidth="10" defaultColWidth="9" defaultRowHeight="17"/>
  <cols>
    <col min="1" max="1" width="3.6640625" style="2" customWidth="1"/>
    <col min="2" max="2" width="18.6640625" style="5" customWidth="1"/>
    <col min="3" max="3" width="34.1640625" style="5" customWidth="1"/>
    <col min="4" max="4" width="7.6640625" style="5" customWidth="1"/>
    <col min="5" max="5" width="3.6640625" style="5" customWidth="1"/>
    <col min="6" max="6" width="5.6640625" style="5" customWidth="1"/>
    <col min="7" max="7" width="3.6640625" style="5" customWidth="1"/>
    <col min="8" max="8" width="5.6640625" style="5" customWidth="1"/>
    <col min="9" max="9" width="8.6640625" style="5" customWidth="1"/>
    <col min="10" max="11" width="9" style="5"/>
    <col min="12" max="12" width="3.6640625" style="5" customWidth="1"/>
    <col min="13" max="16384" width="9" style="5"/>
  </cols>
  <sheetData>
    <row r="1" spans="1:9" ht="17.75" customHeight="1">
      <c r="A1" s="33"/>
      <c r="G1" s="63">
        <v>44562</v>
      </c>
      <c r="H1" s="63"/>
      <c r="I1" s="63"/>
    </row>
    <row r="2" spans="1:9" ht="16.5" customHeight="1">
      <c r="A2" s="33"/>
      <c r="G2" s="34"/>
      <c r="H2" s="34"/>
      <c r="I2" s="34"/>
    </row>
    <row r="3" spans="1:9" ht="24">
      <c r="A3" s="64" t="s">
        <v>103</v>
      </c>
      <c r="B3" s="64"/>
      <c r="C3" s="64"/>
      <c r="D3" s="64"/>
      <c r="E3" s="64"/>
      <c r="F3" s="64"/>
      <c r="G3" s="64"/>
      <c r="H3" s="64"/>
      <c r="I3" s="64"/>
    </row>
    <row r="4" spans="1:9" ht="16.5" customHeight="1">
      <c r="A4" s="36"/>
      <c r="B4" s="36"/>
      <c r="C4" s="36"/>
      <c r="D4" s="36"/>
      <c r="E4" s="36"/>
      <c r="F4" s="36"/>
      <c r="G4" s="36"/>
      <c r="H4" s="36"/>
      <c r="I4" s="36"/>
    </row>
    <row r="5" spans="1:9">
      <c r="A5" s="5"/>
      <c r="B5" s="33" t="s">
        <v>78</v>
      </c>
      <c r="C5" s="62">
        <v>44562</v>
      </c>
    </row>
    <row r="6" spans="1:9">
      <c r="A6" s="5"/>
      <c r="B6" s="33" t="s">
        <v>77</v>
      </c>
      <c r="C6" s="5" t="s">
        <v>109</v>
      </c>
    </row>
    <row r="7" spans="1:9" ht="16.5" customHeight="1">
      <c r="A7" s="33"/>
    </row>
    <row r="8" spans="1:9" ht="24">
      <c r="A8" s="35" t="s">
        <v>79</v>
      </c>
      <c r="I8" s="37" t="s">
        <v>81</v>
      </c>
    </row>
    <row r="9" spans="1:9" s="2" customFormat="1">
      <c r="A9" s="65" t="s">
        <v>3</v>
      </c>
      <c r="B9" s="65"/>
      <c r="C9" s="65"/>
      <c r="D9" s="1" t="s">
        <v>4</v>
      </c>
      <c r="E9" s="65" t="s">
        <v>5</v>
      </c>
      <c r="F9" s="65"/>
      <c r="G9" s="65" t="s">
        <v>6</v>
      </c>
      <c r="H9" s="65"/>
      <c r="I9" s="1" t="s">
        <v>7</v>
      </c>
    </row>
    <row r="10" spans="1:9">
      <c r="A10" s="17" t="s">
        <v>13</v>
      </c>
      <c r="B10" s="18" t="s">
        <v>83</v>
      </c>
      <c r="C10" s="3"/>
      <c r="D10" s="3"/>
      <c r="E10" s="3"/>
      <c r="F10" s="3"/>
      <c r="G10" s="3"/>
      <c r="H10" s="3"/>
      <c r="I10" s="4"/>
    </row>
    <row r="11" spans="1:9">
      <c r="A11" s="19" t="s">
        <v>1</v>
      </c>
      <c r="B11" s="16" t="s">
        <v>110</v>
      </c>
      <c r="C11" s="12"/>
      <c r="D11" s="12"/>
      <c r="E11" s="12"/>
      <c r="F11" s="12"/>
      <c r="G11" s="12"/>
      <c r="H11" s="12"/>
      <c r="I11" s="13"/>
    </row>
    <row r="12" spans="1:9">
      <c r="A12" s="14"/>
      <c r="B12" s="12" t="s">
        <v>82</v>
      </c>
      <c r="C12" s="46" t="s">
        <v>97</v>
      </c>
      <c r="D12" s="46">
        <v>5000</v>
      </c>
      <c r="E12" s="61">
        <v>20</v>
      </c>
      <c r="F12" s="12" t="s">
        <v>75</v>
      </c>
      <c r="G12" s="12"/>
      <c r="H12" s="12"/>
      <c r="I12" s="13">
        <f>D12*E12*IF(G12&gt;0,G12,1)</f>
        <v>100000</v>
      </c>
    </row>
    <row r="13" spans="1:9">
      <c r="A13" s="14"/>
      <c r="B13" s="12"/>
      <c r="C13" s="46" t="s">
        <v>97</v>
      </c>
      <c r="D13" s="46" t="s">
        <v>98</v>
      </c>
      <c r="E13" s="61" t="s">
        <v>98</v>
      </c>
      <c r="F13" s="12" t="s">
        <v>97</v>
      </c>
      <c r="G13" s="45"/>
      <c r="H13" s="12"/>
      <c r="I13" s="13" t="s">
        <v>98</v>
      </c>
    </row>
    <row r="14" spans="1:9">
      <c r="A14" s="14"/>
      <c r="B14" s="12"/>
      <c r="C14" s="46"/>
      <c r="D14" s="46"/>
      <c r="E14" s="61"/>
      <c r="F14" s="12"/>
      <c r="G14" s="12"/>
      <c r="H14" s="12"/>
      <c r="I14" s="13"/>
    </row>
    <row r="15" spans="1:9">
      <c r="A15" s="19" t="s">
        <v>10</v>
      </c>
      <c r="B15" s="16" t="s">
        <v>111</v>
      </c>
      <c r="C15" s="46"/>
      <c r="D15" s="46"/>
      <c r="E15" s="61"/>
      <c r="F15" s="12"/>
      <c r="G15" s="12"/>
      <c r="H15" s="12"/>
      <c r="I15" s="13"/>
    </row>
    <row r="16" spans="1:9">
      <c r="A16" s="14"/>
      <c r="B16" s="12" t="s">
        <v>82</v>
      </c>
      <c r="C16" s="46"/>
      <c r="D16" s="46">
        <v>5000</v>
      </c>
      <c r="E16" s="61">
        <v>20</v>
      </c>
      <c r="F16" s="12" t="s">
        <v>75</v>
      </c>
      <c r="G16" s="12"/>
      <c r="H16" s="12"/>
      <c r="I16" s="13">
        <f>D16*E16*IF(G16&gt;0,G16,1)</f>
        <v>100000</v>
      </c>
    </row>
    <row r="17" spans="1:10">
      <c r="A17" s="14"/>
      <c r="B17" s="12"/>
      <c r="C17" s="46"/>
      <c r="D17" s="46"/>
      <c r="E17" s="47"/>
      <c r="F17" s="12"/>
      <c r="G17" s="12"/>
      <c r="H17" s="12"/>
      <c r="I17" s="13"/>
    </row>
    <row r="18" spans="1:10">
      <c r="A18" s="8"/>
      <c r="B18" s="9"/>
      <c r="C18" s="9"/>
      <c r="D18" s="9"/>
      <c r="E18" s="9"/>
      <c r="F18" s="9"/>
      <c r="G18" s="15" t="s">
        <v>13</v>
      </c>
      <c r="H18" s="9" t="s">
        <v>7</v>
      </c>
      <c r="I18" s="10">
        <f>SUM(I11:I17)</f>
        <v>200000</v>
      </c>
    </row>
    <row r="19" spans="1:10">
      <c r="A19" s="17" t="s">
        <v>16</v>
      </c>
      <c r="B19" s="18" t="s">
        <v>85</v>
      </c>
      <c r="C19" s="3"/>
      <c r="D19" s="3"/>
      <c r="E19" s="3"/>
      <c r="F19" s="3"/>
      <c r="G19" s="3"/>
      <c r="H19" s="3"/>
      <c r="I19" s="4"/>
    </row>
    <row r="20" spans="1:10">
      <c r="A20" s="14"/>
      <c r="B20" s="12" t="s">
        <v>84</v>
      </c>
      <c r="C20" s="12" t="s">
        <v>112</v>
      </c>
      <c r="D20" s="12">
        <v>5000</v>
      </c>
      <c r="E20" s="12">
        <v>1</v>
      </c>
      <c r="F20" s="12" t="s">
        <v>8</v>
      </c>
      <c r="G20" s="12"/>
      <c r="H20" s="12"/>
      <c r="I20" s="13">
        <f t="shared" ref="I20" si="0">D20*E20*IF(G20&gt;0,G20,1)</f>
        <v>5000</v>
      </c>
    </row>
    <row r="21" spans="1:10">
      <c r="A21" s="8"/>
      <c r="B21" s="9"/>
      <c r="C21" s="9"/>
      <c r="D21" s="9"/>
      <c r="E21" s="9"/>
      <c r="F21" s="9"/>
      <c r="G21" s="15" t="s">
        <v>16</v>
      </c>
      <c r="H21" s="9" t="s">
        <v>7</v>
      </c>
      <c r="I21" s="10">
        <f>SUM(I20:I20)</f>
        <v>5000</v>
      </c>
    </row>
    <row r="22" spans="1:10">
      <c r="A22" s="17" t="s">
        <v>23</v>
      </c>
      <c r="B22" s="18" t="s">
        <v>90</v>
      </c>
      <c r="C22" s="3"/>
      <c r="D22" s="3"/>
      <c r="E22" s="3"/>
      <c r="F22" s="3"/>
      <c r="G22" s="3"/>
      <c r="H22" s="3"/>
      <c r="I22" s="4"/>
    </row>
    <row r="23" spans="1:10">
      <c r="A23" s="14"/>
      <c r="B23" s="12" t="s">
        <v>113</v>
      </c>
      <c r="C23" s="12"/>
      <c r="D23" s="12">
        <v>0</v>
      </c>
      <c r="E23" s="12">
        <v>0</v>
      </c>
      <c r="F23" s="12" t="s">
        <v>91</v>
      </c>
      <c r="G23" s="12"/>
      <c r="H23" s="12"/>
      <c r="I23" s="13">
        <f t="shared" ref="I23" si="1">D23*E23*IF(G23&gt;0,G23,1)</f>
        <v>0</v>
      </c>
    </row>
    <row r="24" spans="1:10">
      <c r="A24" s="8"/>
      <c r="B24" s="9"/>
      <c r="C24" s="9"/>
      <c r="D24" s="9"/>
      <c r="E24" s="9"/>
      <c r="F24" s="9"/>
      <c r="G24" s="15" t="s">
        <v>23</v>
      </c>
      <c r="H24" s="9" t="s">
        <v>7</v>
      </c>
      <c r="I24" s="10">
        <f>SUM(I23:I23)</f>
        <v>0</v>
      </c>
    </row>
    <row r="25" spans="1:10">
      <c r="A25" s="25"/>
      <c r="B25" s="26" t="s">
        <v>65</v>
      </c>
      <c r="C25" s="27"/>
      <c r="D25" s="27"/>
      <c r="E25" s="27"/>
      <c r="F25" s="27"/>
      <c r="G25" s="27"/>
      <c r="H25" s="27"/>
      <c r="I25" s="28"/>
    </row>
    <row r="26" spans="1:10">
      <c r="A26" s="11" t="str">
        <f>A10</f>
        <v>A</v>
      </c>
      <c r="B26" s="12" t="str">
        <f>B10</f>
        <v>会費等</v>
      </c>
      <c r="C26" s="12"/>
      <c r="D26" s="12">
        <f>I18</f>
        <v>200000</v>
      </c>
      <c r="E26" s="12">
        <v>1</v>
      </c>
      <c r="F26" s="12" t="s">
        <v>8</v>
      </c>
      <c r="G26" s="12"/>
      <c r="H26" s="12"/>
      <c r="I26" s="13">
        <f t="shared" ref="I26:I27" si="2">D26*E26*IF(G26&gt;0,G26,1)</f>
        <v>200000</v>
      </c>
    </row>
    <row r="27" spans="1:10">
      <c r="A27" s="14" t="str">
        <f>A19</f>
        <v>B</v>
      </c>
      <c r="B27" s="12" t="str">
        <f>B19</f>
        <v>繰越金等</v>
      </c>
      <c r="C27" s="12"/>
      <c r="D27" s="12">
        <f>D20</f>
        <v>5000</v>
      </c>
      <c r="E27" s="12">
        <f>E20</f>
        <v>1</v>
      </c>
      <c r="F27" s="12" t="str">
        <f>F20</f>
        <v>式</v>
      </c>
      <c r="G27" s="12"/>
      <c r="H27" s="12"/>
      <c r="I27" s="13">
        <f t="shared" si="2"/>
        <v>5000</v>
      </c>
      <c r="J27" s="6"/>
    </row>
    <row r="28" spans="1:10" ht="18" thickBot="1">
      <c r="A28" s="38" t="str">
        <f>A22</f>
        <v>C</v>
      </c>
      <c r="B28" s="39" t="str">
        <f>B22</f>
        <v>協賛</v>
      </c>
      <c r="C28" s="39"/>
      <c r="D28" s="39">
        <f>I24</f>
        <v>0</v>
      </c>
      <c r="E28" s="39">
        <v>0</v>
      </c>
      <c r="F28" s="39" t="s">
        <v>8</v>
      </c>
      <c r="G28" s="39"/>
      <c r="H28" s="39"/>
      <c r="I28" s="40">
        <f t="shared" ref="I28" si="3">D28*E28*IF(G28&gt;0,G28,1)</f>
        <v>0</v>
      </c>
    </row>
    <row r="29" spans="1:10" ht="18" thickTop="1">
      <c r="A29" s="29"/>
      <c r="B29" s="30"/>
      <c r="C29" s="30"/>
      <c r="D29" s="30"/>
      <c r="E29" s="30"/>
      <c r="F29" s="31"/>
      <c r="G29" s="32" t="s">
        <v>86</v>
      </c>
      <c r="H29" s="48"/>
      <c r="I29" s="56">
        <f>SUM(I26:I28)</f>
        <v>205000</v>
      </c>
    </row>
    <row r="30" spans="1:10" ht="24">
      <c r="A30" s="35" t="s">
        <v>76</v>
      </c>
      <c r="I30" s="43" t="s">
        <v>81</v>
      </c>
    </row>
    <row r="31" spans="1:10">
      <c r="A31" s="17"/>
      <c r="B31" s="18" t="s">
        <v>65</v>
      </c>
      <c r="C31" s="3"/>
      <c r="D31" s="3"/>
      <c r="E31" s="3"/>
      <c r="F31" s="3"/>
      <c r="G31" s="3"/>
      <c r="H31" s="3"/>
      <c r="I31" s="4"/>
    </row>
    <row r="32" spans="1:10">
      <c r="A32" s="22" t="str">
        <f>支出の部内訳!A105</f>
        <v>A</v>
      </c>
      <c r="B32" s="53" t="str">
        <f>支出の部内訳!B105</f>
        <v>会場費関係</v>
      </c>
      <c r="C32" s="53"/>
      <c r="D32" s="21"/>
      <c r="E32" s="21"/>
      <c r="F32" s="21"/>
      <c r="G32" s="21"/>
      <c r="H32" s="21"/>
      <c r="I32" s="7">
        <f>支出の部内訳!I105</f>
        <v>73200</v>
      </c>
    </row>
    <row r="33" spans="1:9">
      <c r="A33" s="22" t="str">
        <f>支出の部内訳!A106</f>
        <v>B</v>
      </c>
      <c r="B33" s="53" t="str">
        <f>支出の部内訳!B106</f>
        <v>企画・制作費関係</v>
      </c>
      <c r="C33" s="53"/>
      <c r="D33" s="21"/>
      <c r="E33" s="21"/>
      <c r="F33" s="21"/>
      <c r="G33" s="21"/>
      <c r="H33" s="21"/>
      <c r="I33" s="7">
        <f>支出の部内訳!I106</f>
        <v>2000</v>
      </c>
    </row>
    <row r="34" spans="1:9">
      <c r="A34" s="22" t="str">
        <f>支出の部内訳!A107</f>
        <v>C</v>
      </c>
      <c r="B34" s="53" t="str">
        <f>支出の部内訳!B107</f>
        <v>運営費関係</v>
      </c>
      <c r="C34" s="53"/>
      <c r="D34" s="21"/>
      <c r="E34" s="21"/>
      <c r="F34" s="21"/>
      <c r="G34" s="21"/>
      <c r="H34" s="21"/>
      <c r="I34" s="7">
        <f>支出の部内訳!I107</f>
        <v>6100</v>
      </c>
    </row>
    <row r="35" spans="1:9">
      <c r="A35" s="22" t="str">
        <f>支出の部内訳!A108</f>
        <v>D</v>
      </c>
      <c r="B35" s="53" t="str">
        <f>支出の部内訳!B108</f>
        <v>会場施工費関係</v>
      </c>
      <c r="C35" s="53"/>
      <c r="D35" s="21"/>
      <c r="E35" s="21"/>
      <c r="F35" s="21"/>
      <c r="G35" s="21"/>
      <c r="H35" s="21"/>
      <c r="I35" s="7">
        <f>支出の部内訳!I108</f>
        <v>20000</v>
      </c>
    </row>
    <row r="36" spans="1:9">
      <c r="A36" s="22" t="str">
        <f>支出の部内訳!A109</f>
        <v>E</v>
      </c>
      <c r="B36" s="53" t="str">
        <f>支出の部内訳!B109</f>
        <v>音響・照明・映像・楽器費</v>
      </c>
      <c r="C36" s="53"/>
      <c r="D36" s="21"/>
      <c r="E36" s="21"/>
      <c r="F36" s="21"/>
      <c r="G36" s="21"/>
      <c r="H36" s="21"/>
      <c r="I36" s="7">
        <f>支出の部内訳!I109</f>
        <v>47000</v>
      </c>
    </row>
    <row r="37" spans="1:9">
      <c r="A37" s="22" t="str">
        <f>支出の部内訳!A110</f>
        <v>F</v>
      </c>
      <c r="B37" s="53" t="str">
        <f>支出の部内訳!B110</f>
        <v>Web・クリエイティブ費</v>
      </c>
      <c r="C37" s="53"/>
      <c r="D37" s="21"/>
      <c r="E37" s="21"/>
      <c r="F37" s="21"/>
      <c r="G37" s="21"/>
      <c r="H37" s="21"/>
      <c r="I37" s="7">
        <f>支出の部内訳!I110</f>
        <v>4000</v>
      </c>
    </row>
    <row r="38" spans="1:9">
      <c r="A38" s="22" t="str">
        <f>支出の部内訳!A111</f>
        <v>G</v>
      </c>
      <c r="B38" s="53" t="str">
        <f>支出の部内訳!B111</f>
        <v>広報・告知費</v>
      </c>
      <c r="C38" s="53"/>
      <c r="D38" s="21"/>
      <c r="E38" s="21"/>
      <c r="F38" s="21"/>
      <c r="G38" s="21"/>
      <c r="H38" s="21"/>
      <c r="I38" s="7">
        <f>支出の部内訳!I111</f>
        <v>0</v>
      </c>
    </row>
    <row r="39" spans="1:9">
      <c r="A39" s="22" t="str">
        <f>支出の部内訳!A112</f>
        <v>H</v>
      </c>
      <c r="B39" s="53" t="str">
        <f>支出の部内訳!B112</f>
        <v>出演者・ゲスト費</v>
      </c>
      <c r="C39" s="53"/>
      <c r="D39" s="21"/>
      <c r="E39" s="21"/>
      <c r="F39" s="21"/>
      <c r="G39" s="21"/>
      <c r="H39" s="21"/>
      <c r="I39" s="7">
        <f>支出の部内訳!I112</f>
        <v>50000</v>
      </c>
    </row>
    <row r="40" spans="1:9" ht="18" customHeight="1" thickBot="1">
      <c r="A40" s="23" t="str">
        <f>支出の部内訳!A113</f>
        <v>I</v>
      </c>
      <c r="B40" s="54" t="str">
        <f>支出の部内訳!B113</f>
        <v>イベント管理費</v>
      </c>
      <c r="C40" s="54"/>
      <c r="D40" s="24"/>
      <c r="E40" s="24"/>
      <c r="F40" s="24"/>
      <c r="G40" s="24"/>
      <c r="H40" s="24"/>
      <c r="I40" s="7">
        <f>支出の部内訳!I113</f>
        <v>0</v>
      </c>
    </row>
    <row r="41" spans="1:9" ht="18" thickTop="1">
      <c r="A41" s="29"/>
      <c r="B41" s="30"/>
      <c r="C41" s="30"/>
      <c r="D41" s="30"/>
      <c r="E41" s="30"/>
      <c r="F41" s="31"/>
      <c r="G41" s="32" t="s">
        <v>87</v>
      </c>
      <c r="H41" s="48"/>
      <c r="I41" s="49">
        <f>SUM(I32:I40)</f>
        <v>202300</v>
      </c>
    </row>
    <row r="42" spans="1:9" ht="5" customHeight="1" thickBot="1"/>
    <row r="43" spans="1:9" ht="17.75" customHeight="1" thickTop="1" thickBot="1">
      <c r="F43" s="41"/>
      <c r="G43" s="42" t="s">
        <v>88</v>
      </c>
      <c r="H43" s="50"/>
      <c r="I43" s="51">
        <f>I29-I41</f>
        <v>2700</v>
      </c>
    </row>
    <row r="44" spans="1:9" ht="18" thickTop="1"/>
  </sheetData>
  <mergeCells count="5">
    <mergeCell ref="G1:I1"/>
    <mergeCell ref="A3:I3"/>
    <mergeCell ref="A9:C9"/>
    <mergeCell ref="E9:F9"/>
    <mergeCell ref="G9:H9"/>
  </mergeCells>
  <phoneticPr fontId="1"/>
  <printOptions horizontalCentered="1"/>
  <pageMargins left="0.23622047244094491" right="0.23622047244094491" top="0.59055118110236227" bottom="0.59055118110236227" header="0.19685039370078741" footer="0.19685039370078741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7AD26-0651-41D9-A7EA-80846A496AB9}">
  <dimension ref="A1:J114"/>
  <sheetViews>
    <sheetView view="pageBreakPreview" zoomScale="185" zoomScaleNormal="100" zoomScaleSheetLayoutView="185" workbookViewId="0">
      <selection activeCell="D84" sqref="D84"/>
    </sheetView>
  </sheetViews>
  <sheetFormatPr baseColWidth="10" defaultColWidth="9" defaultRowHeight="17"/>
  <cols>
    <col min="1" max="1" width="3.6640625" style="2" customWidth="1"/>
    <col min="2" max="2" width="18.6640625" style="5" customWidth="1"/>
    <col min="3" max="3" width="34.1640625" style="5" customWidth="1"/>
    <col min="4" max="4" width="7.6640625" style="5" customWidth="1"/>
    <col min="5" max="5" width="3.6640625" style="5" customWidth="1"/>
    <col min="6" max="6" width="5.6640625" style="5" customWidth="1"/>
    <col min="7" max="7" width="3.6640625" style="5" customWidth="1"/>
    <col min="8" max="8" width="5.6640625" style="5" customWidth="1"/>
    <col min="9" max="9" width="8.6640625" style="5" customWidth="1"/>
    <col min="10" max="11" width="9" style="5"/>
    <col min="12" max="12" width="3.6640625" style="5" customWidth="1"/>
    <col min="13" max="16384" width="9" style="5"/>
  </cols>
  <sheetData>
    <row r="1" spans="1:9" ht="17.75" customHeight="1">
      <c r="A1" s="33"/>
      <c r="G1" s="63">
        <f>予算書!G1</f>
        <v>44562</v>
      </c>
      <c r="H1" s="63"/>
      <c r="I1" s="63"/>
    </row>
    <row r="2" spans="1:9" ht="17.75" customHeight="1">
      <c r="A2" s="33"/>
      <c r="G2" s="34"/>
      <c r="H2" s="34"/>
      <c r="I2" s="34"/>
    </row>
    <row r="3" spans="1:9" ht="24">
      <c r="A3" s="64" t="s">
        <v>92</v>
      </c>
      <c r="B3" s="64"/>
      <c r="C3" s="64"/>
      <c r="D3" s="64"/>
      <c r="E3" s="64"/>
      <c r="F3" s="64"/>
      <c r="G3" s="64"/>
      <c r="H3" s="64"/>
      <c r="I3" s="64"/>
    </row>
    <row r="4" spans="1:9" ht="16.5" customHeight="1">
      <c r="A4" s="36"/>
      <c r="B4" s="36"/>
      <c r="C4" s="36"/>
      <c r="D4" s="36"/>
      <c r="E4" s="36"/>
      <c r="F4" s="36"/>
      <c r="G4" s="36"/>
      <c r="H4" s="36"/>
      <c r="I4" s="36"/>
    </row>
    <row r="5" spans="1:9">
      <c r="A5" s="33"/>
      <c r="I5" s="37" t="s">
        <v>81</v>
      </c>
    </row>
    <row r="6" spans="1:9" s="2" customFormat="1">
      <c r="A6" s="65" t="s">
        <v>3</v>
      </c>
      <c r="B6" s="65"/>
      <c r="C6" s="65"/>
      <c r="D6" s="1" t="s">
        <v>4</v>
      </c>
      <c r="E6" s="65" t="s">
        <v>5</v>
      </c>
      <c r="F6" s="65"/>
      <c r="G6" s="65" t="s">
        <v>6</v>
      </c>
      <c r="H6" s="65"/>
      <c r="I6" s="1" t="s">
        <v>7</v>
      </c>
    </row>
    <row r="7" spans="1:9">
      <c r="A7" s="17" t="s">
        <v>13</v>
      </c>
      <c r="B7" s="18" t="s">
        <v>0</v>
      </c>
      <c r="C7" s="3"/>
      <c r="D7" s="3"/>
      <c r="E7" s="3"/>
      <c r="F7" s="3"/>
      <c r="G7" s="3"/>
      <c r="H7" s="3"/>
      <c r="I7" s="4"/>
    </row>
    <row r="8" spans="1:9">
      <c r="A8" s="19" t="s">
        <v>1</v>
      </c>
      <c r="B8" s="16" t="s">
        <v>2</v>
      </c>
      <c r="C8" s="12"/>
      <c r="D8" s="12"/>
      <c r="E8" s="12"/>
      <c r="F8" s="12"/>
      <c r="G8" s="12"/>
      <c r="H8" s="12"/>
      <c r="I8" s="13"/>
    </row>
    <row r="9" spans="1:9">
      <c r="A9" s="14"/>
      <c r="B9" s="12" t="s">
        <v>114</v>
      </c>
      <c r="C9" s="12" t="s">
        <v>104</v>
      </c>
      <c r="D9" s="12">
        <v>20000</v>
      </c>
      <c r="E9" s="12">
        <v>1</v>
      </c>
      <c r="F9" s="12" t="s">
        <v>8</v>
      </c>
      <c r="G9" s="12"/>
      <c r="H9" s="12"/>
      <c r="I9" s="13">
        <f>D9*E9*IF(G9&gt;0,G9,1)</f>
        <v>20000</v>
      </c>
    </row>
    <row r="10" spans="1:9">
      <c r="A10" s="14"/>
      <c r="B10" s="12" t="s">
        <v>114</v>
      </c>
      <c r="C10" s="12" t="s">
        <v>126</v>
      </c>
      <c r="D10" s="12">
        <v>3000</v>
      </c>
      <c r="E10" s="12">
        <v>1</v>
      </c>
      <c r="F10" s="12" t="s">
        <v>8</v>
      </c>
      <c r="G10" s="12"/>
      <c r="H10" s="12"/>
      <c r="I10" s="13">
        <f t="shared" ref="I10" si="0">D10*E10*IF(G10&gt;0,G10,1)</f>
        <v>3000</v>
      </c>
    </row>
    <row r="11" spans="1:9">
      <c r="A11" s="14"/>
      <c r="B11" s="12" t="s">
        <v>114</v>
      </c>
      <c r="C11" s="12" t="s">
        <v>125</v>
      </c>
      <c r="D11" s="12">
        <v>2000</v>
      </c>
      <c r="E11" s="12">
        <v>1</v>
      </c>
      <c r="F11" s="12" t="s">
        <v>8</v>
      </c>
      <c r="G11" s="12"/>
      <c r="H11" s="12"/>
      <c r="I11" s="13">
        <f t="shared" ref="I11" si="1">D11*E11*IF(G11&gt;0,G11,1)</f>
        <v>2000</v>
      </c>
    </row>
    <row r="12" spans="1:9">
      <c r="A12" s="14"/>
      <c r="B12" s="46" t="s">
        <v>96</v>
      </c>
      <c r="C12" s="46" t="s">
        <v>108</v>
      </c>
      <c r="D12" s="12">
        <v>2500</v>
      </c>
      <c r="E12" s="12">
        <v>6</v>
      </c>
      <c r="F12" s="12" t="s">
        <v>9</v>
      </c>
      <c r="G12" s="12"/>
      <c r="H12" s="12"/>
      <c r="I12" s="13">
        <f t="shared" ref="I12:I33" si="2">D12*E12*IF(G12&gt;0,G12,1)</f>
        <v>15000</v>
      </c>
    </row>
    <row r="13" spans="1:9">
      <c r="A13" s="14"/>
      <c r="B13" s="46" t="s">
        <v>96</v>
      </c>
      <c r="C13" s="46" t="s">
        <v>127</v>
      </c>
      <c r="D13" s="12">
        <v>300</v>
      </c>
      <c r="E13" s="12">
        <v>9</v>
      </c>
      <c r="F13" s="12" t="s">
        <v>9</v>
      </c>
      <c r="G13" s="12"/>
      <c r="H13" s="12"/>
      <c r="I13" s="13">
        <f t="shared" si="2"/>
        <v>2700</v>
      </c>
    </row>
    <row r="14" spans="1:9">
      <c r="A14" s="14"/>
      <c r="B14" s="46" t="s">
        <v>96</v>
      </c>
      <c r="C14" s="46" t="s">
        <v>128</v>
      </c>
      <c r="D14" s="12">
        <v>300</v>
      </c>
      <c r="E14" s="12">
        <v>9</v>
      </c>
      <c r="F14" s="12" t="s">
        <v>9</v>
      </c>
      <c r="G14" s="12"/>
      <c r="H14" s="12"/>
      <c r="I14" s="13">
        <f t="shared" ref="I14:I20" si="3">D14*E14*IF(G14&gt;0,G14,1)</f>
        <v>2700</v>
      </c>
    </row>
    <row r="15" spans="1:9">
      <c r="A15" s="14"/>
      <c r="B15" s="12"/>
      <c r="C15" s="12"/>
      <c r="D15" s="12"/>
      <c r="E15" s="12">
        <v>0</v>
      </c>
      <c r="F15" s="12"/>
      <c r="G15" s="12"/>
      <c r="H15" s="12"/>
      <c r="I15" s="13">
        <f t="shared" si="3"/>
        <v>0</v>
      </c>
    </row>
    <row r="16" spans="1:9">
      <c r="A16" s="14"/>
      <c r="B16" s="12"/>
      <c r="C16" s="12"/>
      <c r="D16" s="12"/>
      <c r="E16" s="12">
        <v>0</v>
      </c>
      <c r="F16" s="12"/>
      <c r="G16" s="12"/>
      <c r="H16" s="12"/>
      <c r="I16" s="13">
        <f t="shared" si="3"/>
        <v>0</v>
      </c>
    </row>
    <row r="17" spans="1:9">
      <c r="A17" s="14"/>
      <c r="B17" s="12"/>
      <c r="C17" s="12"/>
      <c r="D17" s="12"/>
      <c r="E17" s="12">
        <v>0</v>
      </c>
      <c r="F17" s="12"/>
      <c r="G17" s="12"/>
      <c r="H17" s="12"/>
      <c r="I17" s="13">
        <f t="shared" si="3"/>
        <v>0</v>
      </c>
    </row>
    <row r="18" spans="1:9">
      <c r="A18" s="14"/>
      <c r="B18" s="12"/>
      <c r="C18" s="12"/>
      <c r="D18" s="12"/>
      <c r="E18" s="12">
        <v>0</v>
      </c>
      <c r="F18" s="12"/>
      <c r="G18" s="12"/>
      <c r="H18" s="12"/>
      <c r="I18" s="13">
        <f t="shared" si="3"/>
        <v>0</v>
      </c>
    </row>
    <row r="19" spans="1:9">
      <c r="A19" s="14"/>
      <c r="B19" s="12"/>
      <c r="C19" s="12"/>
      <c r="D19" s="12"/>
      <c r="E19" s="12">
        <v>0</v>
      </c>
      <c r="F19" s="12"/>
      <c r="G19" s="12"/>
      <c r="H19" s="12"/>
      <c r="I19" s="13">
        <f t="shared" si="3"/>
        <v>0</v>
      </c>
    </row>
    <row r="20" spans="1:9">
      <c r="A20" s="14"/>
      <c r="B20" s="12"/>
      <c r="C20" s="12"/>
      <c r="D20" s="12"/>
      <c r="E20" s="12">
        <v>0</v>
      </c>
      <c r="F20" s="12"/>
      <c r="G20" s="12"/>
      <c r="H20" s="12"/>
      <c r="I20" s="13">
        <f t="shared" si="3"/>
        <v>0</v>
      </c>
    </row>
    <row r="21" spans="1:9">
      <c r="A21" s="14"/>
      <c r="B21" s="12"/>
      <c r="C21" s="12"/>
      <c r="D21" s="12"/>
      <c r="E21" s="12"/>
      <c r="F21" s="12"/>
      <c r="G21" s="12"/>
      <c r="H21" s="12"/>
      <c r="I21" s="13"/>
    </row>
    <row r="22" spans="1:9">
      <c r="A22" s="19" t="s">
        <v>10</v>
      </c>
      <c r="B22" s="16" t="s">
        <v>11</v>
      </c>
      <c r="C22" s="12"/>
      <c r="D22" s="12"/>
      <c r="E22" s="12"/>
      <c r="F22" s="12"/>
      <c r="G22" s="12"/>
      <c r="H22" s="12"/>
      <c r="I22" s="13"/>
    </row>
    <row r="23" spans="1:9">
      <c r="A23" s="14"/>
      <c r="B23" s="12" t="s">
        <v>129</v>
      </c>
      <c r="C23" s="12" t="s">
        <v>130</v>
      </c>
      <c r="D23" s="12">
        <v>600</v>
      </c>
      <c r="E23" s="12">
        <v>1</v>
      </c>
      <c r="F23" s="12" t="s">
        <v>100</v>
      </c>
      <c r="G23" s="12">
        <v>2</v>
      </c>
      <c r="H23" s="12" t="s">
        <v>14</v>
      </c>
      <c r="I23" s="13">
        <f t="shared" si="2"/>
        <v>1200</v>
      </c>
    </row>
    <row r="24" spans="1:9">
      <c r="A24" s="14"/>
      <c r="B24" s="12" t="s">
        <v>129</v>
      </c>
      <c r="C24" s="12" t="s">
        <v>131</v>
      </c>
      <c r="D24" s="12">
        <v>2000</v>
      </c>
      <c r="E24" s="12">
        <v>1</v>
      </c>
      <c r="F24" s="12" t="s">
        <v>8</v>
      </c>
      <c r="G24" s="12">
        <v>2</v>
      </c>
      <c r="H24" s="12" t="s">
        <v>14</v>
      </c>
      <c r="I24" s="13">
        <f>D24*E24*IF(G24&gt;0,G24,1)</f>
        <v>4000</v>
      </c>
    </row>
    <row r="25" spans="1:9">
      <c r="A25" s="14"/>
      <c r="B25" s="12" t="s">
        <v>129</v>
      </c>
      <c r="C25" s="12" t="s">
        <v>132</v>
      </c>
      <c r="D25" s="12">
        <v>600</v>
      </c>
      <c r="E25" s="12">
        <v>2</v>
      </c>
      <c r="F25" s="12" t="s">
        <v>8</v>
      </c>
      <c r="G25" s="12">
        <v>2</v>
      </c>
      <c r="H25" s="12" t="s">
        <v>14</v>
      </c>
      <c r="I25" s="13">
        <f t="shared" ref="I25" si="4">D25*E25*IF(G25&gt;0,G25,1)</f>
        <v>2400</v>
      </c>
    </row>
    <row r="26" spans="1:9">
      <c r="A26" s="14"/>
      <c r="B26" s="12" t="s">
        <v>12</v>
      </c>
      <c r="C26" s="12" t="s">
        <v>102</v>
      </c>
      <c r="D26" s="12">
        <v>600</v>
      </c>
      <c r="E26" s="12">
        <v>1</v>
      </c>
      <c r="F26" s="12" t="s">
        <v>8</v>
      </c>
      <c r="G26" s="12">
        <v>2</v>
      </c>
      <c r="H26" s="12" t="s">
        <v>14</v>
      </c>
      <c r="I26" s="13">
        <f t="shared" ref="I26" si="5">D26*E26*IF(G26&gt;0,G26,1)</f>
        <v>1200</v>
      </c>
    </row>
    <row r="27" spans="1:9">
      <c r="A27" s="14"/>
      <c r="B27" s="12" t="s">
        <v>12</v>
      </c>
      <c r="C27" s="12" t="s">
        <v>106</v>
      </c>
      <c r="D27" s="12">
        <v>600</v>
      </c>
      <c r="E27" s="12">
        <v>1</v>
      </c>
      <c r="F27" s="12" t="s">
        <v>8</v>
      </c>
      <c r="G27" s="12">
        <v>2</v>
      </c>
      <c r="H27" s="12" t="s">
        <v>14</v>
      </c>
      <c r="I27" s="13">
        <f t="shared" si="2"/>
        <v>1200</v>
      </c>
    </row>
    <row r="28" spans="1:9">
      <c r="A28" s="14"/>
      <c r="B28" s="12" t="s">
        <v>12</v>
      </c>
      <c r="C28" s="12" t="s">
        <v>107</v>
      </c>
      <c r="D28" s="12">
        <v>600</v>
      </c>
      <c r="E28" s="12">
        <v>1</v>
      </c>
      <c r="F28" s="12" t="s">
        <v>8</v>
      </c>
      <c r="G28" s="12">
        <v>2</v>
      </c>
      <c r="H28" s="12" t="s">
        <v>14</v>
      </c>
      <c r="I28" s="13">
        <f t="shared" si="2"/>
        <v>1200</v>
      </c>
    </row>
    <row r="29" spans="1:9">
      <c r="A29" s="14"/>
      <c r="B29" s="12" t="s">
        <v>15</v>
      </c>
      <c r="C29" s="12" t="s">
        <v>105</v>
      </c>
      <c r="D29" s="12">
        <v>8000</v>
      </c>
      <c r="E29" s="12">
        <v>1</v>
      </c>
      <c r="F29" s="12" t="s">
        <v>101</v>
      </c>
      <c r="G29" s="12">
        <v>2</v>
      </c>
      <c r="H29" s="12" t="s">
        <v>14</v>
      </c>
      <c r="I29" s="13">
        <f t="shared" ref="I29:I30" si="6">D29*E29*IF(G29&gt;0,G29,1)</f>
        <v>16000</v>
      </c>
    </row>
    <row r="30" spans="1:9">
      <c r="A30" s="14"/>
      <c r="B30" s="12" t="s">
        <v>95</v>
      </c>
      <c r="C30" s="12" t="s">
        <v>93</v>
      </c>
      <c r="D30" s="12">
        <v>300</v>
      </c>
      <c r="E30" s="12">
        <v>1</v>
      </c>
      <c r="F30" s="12" t="s">
        <v>94</v>
      </c>
      <c r="G30" s="12">
        <v>2</v>
      </c>
      <c r="H30" s="12" t="s">
        <v>14</v>
      </c>
      <c r="I30" s="13">
        <f t="shared" si="6"/>
        <v>600</v>
      </c>
    </row>
    <row r="31" spans="1:9">
      <c r="A31" s="14"/>
      <c r="B31" s="12"/>
      <c r="C31" s="12"/>
      <c r="D31" s="12"/>
      <c r="E31" s="12">
        <v>0</v>
      </c>
      <c r="F31" s="12"/>
      <c r="G31" s="12"/>
      <c r="H31" s="12"/>
      <c r="I31" s="13">
        <f t="shared" si="2"/>
        <v>0</v>
      </c>
    </row>
    <row r="32" spans="1:9">
      <c r="A32" s="14"/>
      <c r="B32" s="12"/>
      <c r="C32" s="12"/>
      <c r="D32" s="12"/>
      <c r="E32" s="12">
        <v>0</v>
      </c>
      <c r="F32" s="12"/>
      <c r="G32" s="12"/>
      <c r="H32" s="12"/>
      <c r="I32" s="13">
        <f t="shared" ref="I32" si="7">D32*E32*IF(G32&gt;0,G32,1)</f>
        <v>0</v>
      </c>
    </row>
    <row r="33" spans="1:10">
      <c r="A33" s="14"/>
      <c r="B33" s="12"/>
      <c r="C33" s="12"/>
      <c r="D33" s="12"/>
      <c r="E33" s="12">
        <v>0</v>
      </c>
      <c r="F33" s="12"/>
      <c r="G33" s="12"/>
      <c r="H33" s="12"/>
      <c r="I33" s="13">
        <f t="shared" si="2"/>
        <v>0</v>
      </c>
    </row>
    <row r="34" spans="1:10">
      <c r="A34" s="8"/>
      <c r="B34" s="9"/>
      <c r="C34" s="9"/>
      <c r="D34" s="9"/>
      <c r="E34" s="9"/>
      <c r="F34" s="9"/>
      <c r="G34" s="15" t="s">
        <v>13</v>
      </c>
      <c r="H34" s="9" t="s">
        <v>7</v>
      </c>
      <c r="I34" s="10">
        <f>SUM(I8:I33)</f>
        <v>73200</v>
      </c>
    </row>
    <row r="35" spans="1:10" ht="10.25" customHeight="1">
      <c r="I35" s="6"/>
      <c r="J35" s="6"/>
    </row>
    <row r="36" spans="1:10">
      <c r="A36" s="17" t="s">
        <v>16</v>
      </c>
      <c r="B36" s="18" t="s">
        <v>17</v>
      </c>
      <c r="C36" s="3"/>
      <c r="D36" s="3"/>
      <c r="E36" s="3"/>
      <c r="F36" s="3"/>
      <c r="G36" s="3"/>
      <c r="H36" s="3"/>
      <c r="I36" s="4"/>
    </row>
    <row r="37" spans="1:10">
      <c r="A37" s="19" t="s">
        <v>1</v>
      </c>
      <c r="B37" s="16" t="s">
        <v>19</v>
      </c>
      <c r="C37" s="12"/>
      <c r="D37" s="12"/>
      <c r="E37" s="12"/>
      <c r="F37" s="12"/>
      <c r="G37" s="12"/>
      <c r="H37" s="12"/>
      <c r="I37" s="13"/>
    </row>
    <row r="38" spans="1:10">
      <c r="A38" s="14"/>
      <c r="B38" s="12" t="s">
        <v>18</v>
      </c>
      <c r="C38" s="12"/>
      <c r="D38" s="12">
        <v>0</v>
      </c>
      <c r="E38" s="12">
        <v>0</v>
      </c>
      <c r="F38" s="12"/>
      <c r="G38" s="12"/>
      <c r="H38" s="12"/>
      <c r="I38" s="13">
        <f t="shared" ref="I38" si="8">D38*E38*IF(G38&gt;0,G38,1)</f>
        <v>0</v>
      </c>
    </row>
    <row r="39" spans="1:10">
      <c r="A39" s="20" t="s">
        <v>10</v>
      </c>
      <c r="B39" s="16" t="s">
        <v>20</v>
      </c>
      <c r="C39" s="12"/>
      <c r="D39" s="12"/>
      <c r="E39" s="12"/>
      <c r="F39" s="12"/>
      <c r="G39" s="12"/>
      <c r="H39" s="12"/>
      <c r="I39" s="13"/>
    </row>
    <row r="40" spans="1:10">
      <c r="A40" s="14"/>
      <c r="B40" s="12" t="s">
        <v>66</v>
      </c>
      <c r="C40" s="12" t="s">
        <v>115</v>
      </c>
      <c r="D40" s="12">
        <v>2000</v>
      </c>
      <c r="E40" s="12">
        <v>1</v>
      </c>
      <c r="F40" s="12" t="s">
        <v>8</v>
      </c>
      <c r="G40" s="12"/>
      <c r="H40" s="12"/>
      <c r="I40" s="13">
        <f t="shared" ref="I40" si="9">D40*E40*IF(G40&gt;0,G40,1)</f>
        <v>2000</v>
      </c>
    </row>
    <row r="41" spans="1:10">
      <c r="A41" s="8"/>
      <c r="B41" s="9"/>
      <c r="C41" s="9"/>
      <c r="D41" s="9"/>
      <c r="E41" s="9"/>
      <c r="F41" s="9"/>
      <c r="G41" s="15" t="s">
        <v>16</v>
      </c>
      <c r="H41" s="9" t="s">
        <v>7</v>
      </c>
      <c r="I41" s="10">
        <f>SUM(I38:I40)</f>
        <v>2000</v>
      </c>
    </row>
    <row r="42" spans="1:10" ht="10.25" customHeight="1">
      <c r="I42" s="6"/>
      <c r="J42" s="6"/>
    </row>
    <row r="43" spans="1:10">
      <c r="A43" s="17" t="s">
        <v>23</v>
      </c>
      <c r="B43" s="18" t="s">
        <v>24</v>
      </c>
      <c r="C43" s="3"/>
      <c r="D43" s="3"/>
      <c r="E43" s="3"/>
      <c r="F43" s="3"/>
      <c r="G43" s="3"/>
      <c r="H43" s="3"/>
      <c r="I43" s="4"/>
    </row>
    <row r="44" spans="1:10">
      <c r="A44" s="19" t="s">
        <v>1</v>
      </c>
      <c r="B44" s="16" t="s">
        <v>25</v>
      </c>
      <c r="C44" s="12"/>
      <c r="D44" s="12"/>
      <c r="E44" s="12"/>
      <c r="F44" s="12"/>
      <c r="G44" s="12"/>
      <c r="H44" s="12"/>
      <c r="I44" s="13"/>
    </row>
    <row r="45" spans="1:10">
      <c r="A45" s="14"/>
      <c r="B45" s="12" t="s">
        <v>26</v>
      </c>
      <c r="C45" s="12"/>
      <c r="D45" s="12">
        <v>0</v>
      </c>
      <c r="E45" s="12">
        <v>0</v>
      </c>
      <c r="F45" s="12"/>
      <c r="G45" s="12"/>
      <c r="H45" s="12"/>
      <c r="I45" s="13">
        <f>D45*E45*IF(G45&gt;0,G45,1)</f>
        <v>0</v>
      </c>
    </row>
    <row r="46" spans="1:10">
      <c r="A46" s="14"/>
      <c r="B46" s="12" t="s">
        <v>27</v>
      </c>
      <c r="C46" s="12"/>
      <c r="D46" s="12">
        <v>0</v>
      </c>
      <c r="E46" s="12">
        <v>0</v>
      </c>
      <c r="F46" s="12"/>
      <c r="G46" s="12"/>
      <c r="H46" s="12"/>
      <c r="I46" s="13">
        <f t="shared" ref="I46" si="10">D46*E46*IF(G46&gt;0,G46,1)</f>
        <v>0</v>
      </c>
    </row>
    <row r="47" spans="1:10">
      <c r="A47" s="20" t="s">
        <v>10</v>
      </c>
      <c r="B47" s="16" t="s">
        <v>28</v>
      </c>
      <c r="C47" s="12"/>
      <c r="D47" s="12"/>
      <c r="E47" s="12"/>
      <c r="F47" s="12"/>
      <c r="G47" s="12"/>
      <c r="H47" s="12"/>
      <c r="I47" s="13"/>
    </row>
    <row r="48" spans="1:10">
      <c r="A48" s="14"/>
      <c r="B48" s="12" t="s">
        <v>29</v>
      </c>
      <c r="C48" s="12" t="s">
        <v>38</v>
      </c>
      <c r="D48" s="12">
        <v>0</v>
      </c>
      <c r="E48" s="44">
        <v>0</v>
      </c>
      <c r="F48" s="12" t="s">
        <v>8</v>
      </c>
      <c r="G48" s="12"/>
      <c r="H48" s="12"/>
      <c r="I48" s="13">
        <f t="shared" ref="I48" si="11">D48*E48*IF(G48&gt;0,G48,1)</f>
        <v>0</v>
      </c>
    </row>
    <row r="49" spans="1:10">
      <c r="A49" s="19" t="s">
        <v>35</v>
      </c>
      <c r="B49" s="16" t="s">
        <v>30</v>
      </c>
      <c r="C49" s="12"/>
      <c r="D49" s="12"/>
      <c r="E49" s="12"/>
      <c r="F49" s="12"/>
      <c r="G49" s="12"/>
      <c r="H49" s="12"/>
      <c r="I49" s="13"/>
    </row>
    <row r="50" spans="1:10">
      <c r="A50" s="14"/>
      <c r="B50" s="12" t="s">
        <v>34</v>
      </c>
      <c r="C50" s="12" t="s">
        <v>116</v>
      </c>
      <c r="D50" s="60">
        <v>500</v>
      </c>
      <c r="E50" s="12">
        <v>2</v>
      </c>
      <c r="F50" s="12" t="s">
        <v>33</v>
      </c>
      <c r="G50" s="12"/>
      <c r="H50" s="12"/>
      <c r="I50" s="13">
        <f t="shared" ref="I50:I52" si="12">D50*E50*IF(G50&gt;0,G50,1)</f>
        <v>1000</v>
      </c>
    </row>
    <row r="51" spans="1:10">
      <c r="A51" s="14"/>
      <c r="B51" s="12" t="s">
        <v>31</v>
      </c>
      <c r="C51" s="12"/>
      <c r="D51" s="60">
        <v>500</v>
      </c>
      <c r="E51" s="12">
        <v>2</v>
      </c>
      <c r="F51" s="12" t="s">
        <v>33</v>
      </c>
      <c r="G51" s="12"/>
      <c r="H51" s="12"/>
      <c r="I51" s="13">
        <f t="shared" si="12"/>
        <v>1000</v>
      </c>
    </row>
    <row r="52" spans="1:10">
      <c r="A52" s="14"/>
      <c r="B52" s="12" t="s">
        <v>32</v>
      </c>
      <c r="C52" s="12"/>
      <c r="D52" s="60">
        <v>500</v>
      </c>
      <c r="E52" s="12">
        <v>1</v>
      </c>
      <c r="F52" s="12" t="s">
        <v>33</v>
      </c>
      <c r="G52" s="12"/>
      <c r="H52" s="12"/>
      <c r="I52" s="13">
        <f t="shared" si="12"/>
        <v>500</v>
      </c>
    </row>
    <row r="53" spans="1:10">
      <c r="A53" s="14"/>
      <c r="B53" s="12" t="s">
        <v>99</v>
      </c>
      <c r="C53" s="12" t="s">
        <v>117</v>
      </c>
      <c r="D53" s="12">
        <v>600</v>
      </c>
      <c r="E53" s="12">
        <v>1</v>
      </c>
      <c r="F53" s="12" t="s">
        <v>33</v>
      </c>
      <c r="G53" s="12"/>
      <c r="H53" s="12"/>
      <c r="I53" s="13">
        <f t="shared" ref="I53" si="13">D53*E53*IF(G53&gt;0,G53,1)</f>
        <v>600</v>
      </c>
    </row>
    <row r="54" spans="1:10">
      <c r="A54" s="14"/>
      <c r="B54" s="12" t="s">
        <v>71</v>
      </c>
      <c r="C54" s="12" t="s">
        <v>119</v>
      </c>
      <c r="D54" s="12">
        <v>1000</v>
      </c>
      <c r="E54" s="44">
        <v>2</v>
      </c>
      <c r="F54" s="12" t="s">
        <v>8</v>
      </c>
      <c r="G54" s="12"/>
      <c r="H54" s="12"/>
      <c r="I54" s="13">
        <f t="shared" ref="I54" si="14">D54*E54*IF(G54&gt;0,G54,1)</f>
        <v>2000</v>
      </c>
    </row>
    <row r="55" spans="1:10">
      <c r="A55" s="14"/>
      <c r="B55" s="12" t="s">
        <v>71</v>
      </c>
      <c r="C55" s="12" t="s">
        <v>118</v>
      </c>
      <c r="D55" s="12">
        <v>1000</v>
      </c>
      <c r="E55" s="12">
        <v>1</v>
      </c>
      <c r="F55" s="12" t="s">
        <v>8</v>
      </c>
      <c r="G55" s="12"/>
      <c r="H55" s="12"/>
      <c r="I55" s="13">
        <f t="shared" ref="I55" si="15">D55*E55*IF(G55&gt;0,G55,1)</f>
        <v>1000</v>
      </c>
    </row>
    <row r="56" spans="1:10">
      <c r="A56" s="8"/>
      <c r="B56" s="9"/>
      <c r="C56" s="9"/>
      <c r="D56" s="9"/>
      <c r="E56" s="9"/>
      <c r="F56" s="9"/>
      <c r="G56" s="15" t="s">
        <v>23</v>
      </c>
      <c r="H56" s="9" t="s">
        <v>7</v>
      </c>
      <c r="I56" s="10">
        <f>SUM(I45:I55)</f>
        <v>6100</v>
      </c>
    </row>
    <row r="57" spans="1:10" ht="10.25" customHeight="1">
      <c r="I57" s="6"/>
      <c r="J57" s="6"/>
    </row>
    <row r="58" spans="1:10">
      <c r="A58" s="17" t="s">
        <v>36</v>
      </c>
      <c r="B58" s="18" t="s">
        <v>37</v>
      </c>
      <c r="C58" s="3"/>
      <c r="D58" s="3"/>
      <c r="E58" s="3"/>
      <c r="F58" s="3"/>
      <c r="G58" s="3"/>
      <c r="H58" s="3"/>
      <c r="I58" s="4"/>
    </row>
    <row r="59" spans="1:10">
      <c r="A59" s="19" t="s">
        <v>1</v>
      </c>
      <c r="B59" s="16" t="s">
        <v>39</v>
      </c>
      <c r="C59" s="12"/>
      <c r="D59" s="12"/>
      <c r="E59" s="12"/>
      <c r="F59" s="12"/>
      <c r="G59" s="12"/>
      <c r="H59" s="12"/>
      <c r="I59" s="13"/>
    </row>
    <row r="60" spans="1:10">
      <c r="A60" s="11"/>
      <c r="B60" s="12" t="s">
        <v>43</v>
      </c>
      <c r="C60" s="12" t="s">
        <v>120</v>
      </c>
      <c r="D60" s="12">
        <v>20000</v>
      </c>
      <c r="E60" s="12">
        <v>1</v>
      </c>
      <c r="F60" s="12" t="s">
        <v>8</v>
      </c>
      <c r="G60" s="12"/>
      <c r="H60" s="12"/>
      <c r="I60" s="13">
        <f>D60*E60*IF(G60&gt;0,G60,1)</f>
        <v>20000</v>
      </c>
    </row>
    <row r="61" spans="1:10">
      <c r="A61" s="19" t="s">
        <v>10</v>
      </c>
      <c r="B61" s="16" t="s">
        <v>40</v>
      </c>
      <c r="C61" s="12"/>
      <c r="D61" s="12"/>
      <c r="E61" s="12"/>
      <c r="F61" s="12"/>
      <c r="G61" s="12"/>
      <c r="H61" s="12"/>
      <c r="I61" s="13"/>
    </row>
    <row r="62" spans="1:10">
      <c r="A62" s="19" t="s">
        <v>35</v>
      </c>
      <c r="B62" s="16" t="s">
        <v>41</v>
      </c>
      <c r="C62" s="12"/>
      <c r="D62" s="12"/>
      <c r="E62" s="12"/>
      <c r="F62" s="12"/>
      <c r="G62" s="12"/>
      <c r="H62" s="12"/>
      <c r="I62" s="13"/>
    </row>
    <row r="63" spans="1:10">
      <c r="A63" s="19" t="s">
        <v>44</v>
      </c>
      <c r="B63" s="16" t="s">
        <v>42</v>
      </c>
      <c r="C63" s="12"/>
      <c r="D63" s="12"/>
      <c r="E63" s="12"/>
      <c r="F63" s="12"/>
      <c r="G63" s="12"/>
      <c r="H63" s="12"/>
      <c r="I63" s="13"/>
    </row>
    <row r="64" spans="1:10">
      <c r="A64" s="8"/>
      <c r="B64" s="9"/>
      <c r="C64" s="9"/>
      <c r="D64" s="9"/>
      <c r="E64" s="9"/>
      <c r="F64" s="9"/>
      <c r="G64" s="15" t="s">
        <v>36</v>
      </c>
      <c r="H64" s="9" t="s">
        <v>7</v>
      </c>
      <c r="I64" s="10">
        <f>SUM(I60:I63)</f>
        <v>20000</v>
      </c>
    </row>
    <row r="65" spans="1:10" ht="10.25" customHeight="1">
      <c r="I65" s="6"/>
      <c r="J65" s="6"/>
    </row>
    <row r="66" spans="1:10">
      <c r="A66" s="17" t="s">
        <v>45</v>
      </c>
      <c r="B66" s="18" t="s">
        <v>67</v>
      </c>
      <c r="C66" s="3"/>
      <c r="D66" s="3"/>
      <c r="E66" s="3"/>
      <c r="F66" s="3"/>
      <c r="G66" s="3"/>
      <c r="H66" s="3"/>
      <c r="I66" s="4"/>
    </row>
    <row r="67" spans="1:10">
      <c r="A67" s="19" t="s">
        <v>1</v>
      </c>
      <c r="B67" s="16" t="s">
        <v>46</v>
      </c>
      <c r="C67" s="12"/>
      <c r="D67" s="12"/>
      <c r="E67" s="12"/>
      <c r="F67" s="12"/>
      <c r="G67" s="12"/>
      <c r="H67" s="12"/>
      <c r="I67" s="13"/>
    </row>
    <row r="68" spans="1:10">
      <c r="A68" s="11"/>
      <c r="B68" s="12" t="s">
        <v>49</v>
      </c>
      <c r="C68" s="12" t="s">
        <v>50</v>
      </c>
      <c r="D68" s="12">
        <v>0</v>
      </c>
      <c r="E68" s="12">
        <v>1</v>
      </c>
      <c r="F68" s="12" t="s">
        <v>8</v>
      </c>
      <c r="G68" s="12"/>
      <c r="H68" s="12"/>
      <c r="I68" s="13">
        <f>D68*E68*IF(G68&gt;0,G68,1)</f>
        <v>0</v>
      </c>
    </row>
    <row r="69" spans="1:10">
      <c r="A69" s="11"/>
      <c r="B69" s="12"/>
      <c r="C69" s="12"/>
      <c r="D69" s="12">
        <v>0</v>
      </c>
      <c r="E69" s="12">
        <v>1</v>
      </c>
      <c r="F69" s="12" t="s">
        <v>8</v>
      </c>
      <c r="G69" s="12"/>
      <c r="H69" s="12"/>
      <c r="I69" s="13">
        <f>D69*E69*IF(G69&gt;0,G69,1)</f>
        <v>0</v>
      </c>
    </row>
    <row r="70" spans="1:10">
      <c r="A70" s="11"/>
      <c r="B70" s="12"/>
      <c r="C70" s="12"/>
      <c r="D70" s="12">
        <v>0</v>
      </c>
      <c r="E70" s="12">
        <v>1</v>
      </c>
      <c r="F70" s="12" t="s">
        <v>8</v>
      </c>
      <c r="G70" s="12"/>
      <c r="H70" s="12"/>
      <c r="I70" s="13">
        <f>D70*E70*IF(G70&gt;0,G70,1)</f>
        <v>0</v>
      </c>
    </row>
    <row r="71" spans="1:10">
      <c r="A71" s="19" t="s">
        <v>10</v>
      </c>
      <c r="B71" s="16" t="s">
        <v>47</v>
      </c>
      <c r="C71" s="12"/>
      <c r="D71" s="12"/>
      <c r="E71" s="12"/>
      <c r="F71" s="12"/>
      <c r="G71" s="12"/>
      <c r="H71" s="12"/>
      <c r="I71" s="13"/>
    </row>
    <row r="72" spans="1:10">
      <c r="A72" s="11"/>
      <c r="B72" s="12" t="s">
        <v>49</v>
      </c>
      <c r="C72" s="12" t="s">
        <v>50</v>
      </c>
      <c r="D72" s="12">
        <v>0</v>
      </c>
      <c r="E72" s="12">
        <v>1</v>
      </c>
      <c r="F72" s="12" t="s">
        <v>8</v>
      </c>
      <c r="G72" s="12"/>
      <c r="H72" s="12"/>
      <c r="I72" s="13">
        <f>D72*E72*IF(G72&gt;0,G72,1)</f>
        <v>0</v>
      </c>
    </row>
    <row r="73" spans="1:10">
      <c r="A73" s="19" t="s">
        <v>35</v>
      </c>
      <c r="B73" s="16" t="s">
        <v>48</v>
      </c>
      <c r="C73" s="12"/>
      <c r="D73" s="12"/>
      <c r="E73" s="12"/>
      <c r="F73" s="12"/>
      <c r="G73" s="12"/>
      <c r="H73" s="12"/>
      <c r="I73" s="13"/>
    </row>
    <row r="74" spans="1:10">
      <c r="A74" s="19" t="s">
        <v>44</v>
      </c>
      <c r="B74" s="16" t="s">
        <v>68</v>
      </c>
      <c r="C74" s="12"/>
      <c r="D74" s="12"/>
      <c r="E74" s="12"/>
      <c r="F74" s="12"/>
      <c r="G74" s="12"/>
      <c r="H74" s="12"/>
      <c r="I74" s="13"/>
    </row>
    <row r="75" spans="1:10">
      <c r="A75" s="11"/>
      <c r="B75" s="12" t="s">
        <v>69</v>
      </c>
      <c r="C75" s="12" t="s">
        <v>121</v>
      </c>
      <c r="D75" s="12">
        <v>25000</v>
      </c>
      <c r="E75" s="12">
        <v>1</v>
      </c>
      <c r="F75" s="12" t="s">
        <v>8</v>
      </c>
      <c r="G75" s="12"/>
      <c r="H75" s="12"/>
      <c r="I75" s="13">
        <f>D75*E75*IF(G75&gt;0,G75,1)</f>
        <v>25000</v>
      </c>
    </row>
    <row r="76" spans="1:10">
      <c r="A76" s="11"/>
      <c r="B76" s="12" t="s">
        <v>70</v>
      </c>
      <c r="C76" s="12" t="s">
        <v>122</v>
      </c>
      <c r="D76" s="12">
        <v>22000</v>
      </c>
      <c r="E76" s="12">
        <v>1</v>
      </c>
      <c r="F76" s="12" t="s">
        <v>8</v>
      </c>
      <c r="G76" s="12"/>
      <c r="H76" s="12"/>
      <c r="I76" s="13">
        <f>D76*E76*IF(G76&gt;0,G76,1)</f>
        <v>22000</v>
      </c>
    </row>
    <row r="77" spans="1:10">
      <c r="A77" s="8"/>
      <c r="B77" s="9"/>
      <c r="C77" s="9"/>
      <c r="D77" s="9"/>
      <c r="E77" s="9"/>
      <c r="F77" s="9"/>
      <c r="G77" s="15" t="s">
        <v>45</v>
      </c>
      <c r="H77" s="9" t="s">
        <v>7</v>
      </c>
      <c r="I77" s="10">
        <f>SUM(I68:I76)</f>
        <v>47000</v>
      </c>
    </row>
    <row r="78" spans="1:10" ht="10.25" customHeight="1">
      <c r="I78" s="6"/>
      <c r="J78" s="6"/>
    </row>
    <row r="79" spans="1:10">
      <c r="A79" s="17" t="s">
        <v>51</v>
      </c>
      <c r="B79" s="18" t="s">
        <v>52</v>
      </c>
      <c r="C79" s="3"/>
      <c r="D79" s="3"/>
      <c r="E79" s="3"/>
      <c r="F79" s="3"/>
      <c r="G79" s="3"/>
      <c r="H79" s="3"/>
      <c r="I79" s="4"/>
    </row>
    <row r="80" spans="1:10">
      <c r="A80" s="19" t="s">
        <v>1</v>
      </c>
      <c r="B80" s="16" t="s">
        <v>53</v>
      </c>
      <c r="C80" s="12"/>
      <c r="D80" s="12"/>
      <c r="E80" s="12"/>
      <c r="F80" s="12"/>
      <c r="G80" s="12"/>
      <c r="H80" s="12"/>
      <c r="I80" s="13"/>
    </row>
    <row r="81" spans="1:10">
      <c r="A81" s="19" t="s">
        <v>10</v>
      </c>
      <c r="B81" s="16" t="s">
        <v>54</v>
      </c>
      <c r="C81" s="12"/>
      <c r="D81" s="12"/>
      <c r="E81" s="12"/>
      <c r="F81" s="12"/>
      <c r="G81" s="12"/>
      <c r="H81" s="12"/>
      <c r="I81" s="13"/>
    </row>
    <row r="82" spans="1:10">
      <c r="A82" s="14"/>
      <c r="B82" s="12" t="s">
        <v>21</v>
      </c>
      <c r="C82" s="12"/>
      <c r="D82" s="12">
        <v>0</v>
      </c>
      <c r="E82" s="12">
        <v>0</v>
      </c>
      <c r="F82" s="12"/>
      <c r="G82" s="12"/>
      <c r="H82" s="12"/>
      <c r="I82" s="13">
        <f t="shared" ref="I82:I83" si="16">D82*E82*IF(G82&gt;0,G82,1)</f>
        <v>0</v>
      </c>
    </row>
    <row r="83" spans="1:10">
      <c r="A83" s="14"/>
      <c r="B83" s="12" t="s">
        <v>22</v>
      </c>
      <c r="C83" s="12" t="s">
        <v>123</v>
      </c>
      <c r="D83" s="44">
        <v>4000</v>
      </c>
      <c r="E83" s="12">
        <v>1</v>
      </c>
      <c r="F83" s="12" t="s">
        <v>8</v>
      </c>
      <c r="G83" s="12"/>
      <c r="H83" s="12"/>
      <c r="I83" s="13">
        <f t="shared" si="16"/>
        <v>4000</v>
      </c>
    </row>
    <row r="84" spans="1:10">
      <c r="A84" s="8"/>
      <c r="B84" s="9"/>
      <c r="C84" s="9"/>
      <c r="D84" s="9"/>
      <c r="E84" s="9"/>
      <c r="F84" s="9"/>
      <c r="G84" s="15" t="s">
        <v>51</v>
      </c>
      <c r="H84" s="9" t="s">
        <v>7</v>
      </c>
      <c r="I84" s="10">
        <f>SUM(I81:I83)</f>
        <v>4000</v>
      </c>
    </row>
    <row r="85" spans="1:10" ht="10.25" customHeight="1">
      <c r="I85" s="6"/>
      <c r="J85" s="6"/>
    </row>
    <row r="86" spans="1:10">
      <c r="A86" s="17" t="s">
        <v>55</v>
      </c>
      <c r="B86" s="18" t="s">
        <v>56</v>
      </c>
      <c r="C86" s="3"/>
      <c r="D86" s="3"/>
      <c r="E86" s="3"/>
      <c r="F86" s="3"/>
      <c r="G86" s="3"/>
      <c r="H86" s="3"/>
      <c r="I86" s="4"/>
    </row>
    <row r="87" spans="1:10">
      <c r="A87" s="19" t="s">
        <v>1</v>
      </c>
      <c r="B87" s="16" t="s">
        <v>57</v>
      </c>
      <c r="C87" s="12"/>
      <c r="D87" s="12"/>
      <c r="E87" s="12"/>
      <c r="F87" s="12"/>
      <c r="G87" s="12"/>
      <c r="H87" s="12"/>
      <c r="I87" s="13"/>
    </row>
    <row r="88" spans="1:10">
      <c r="A88" s="19" t="s">
        <v>10</v>
      </c>
      <c r="B88" s="16" t="s">
        <v>58</v>
      </c>
      <c r="C88" s="12"/>
      <c r="D88" s="12"/>
      <c r="E88" s="12"/>
      <c r="F88" s="12"/>
      <c r="G88" s="12"/>
      <c r="H88" s="12"/>
      <c r="I88" s="13"/>
    </row>
    <row r="89" spans="1:10">
      <c r="A89" s="8"/>
      <c r="B89" s="9"/>
      <c r="C89" s="9"/>
      <c r="D89" s="9"/>
      <c r="E89" s="9"/>
      <c r="F89" s="9"/>
      <c r="G89" s="15" t="s">
        <v>55</v>
      </c>
      <c r="H89" s="9" t="s">
        <v>7</v>
      </c>
      <c r="I89" s="10">
        <f>SUM(I88:I88)</f>
        <v>0</v>
      </c>
    </row>
    <row r="90" spans="1:10" ht="10.25" customHeight="1">
      <c r="I90" s="6"/>
      <c r="J90" s="6"/>
    </row>
    <row r="91" spans="1:10">
      <c r="A91" s="17" t="s">
        <v>59</v>
      </c>
      <c r="B91" s="18" t="s">
        <v>72</v>
      </c>
      <c r="C91" s="3"/>
      <c r="D91" s="3"/>
      <c r="E91" s="3"/>
      <c r="F91" s="3"/>
      <c r="G91" s="3"/>
      <c r="H91" s="3"/>
      <c r="I91" s="4"/>
    </row>
    <row r="92" spans="1:10">
      <c r="A92" s="19" t="s">
        <v>1</v>
      </c>
      <c r="B92" s="16" t="s">
        <v>60</v>
      </c>
      <c r="C92" s="12"/>
      <c r="D92" s="12"/>
      <c r="E92" s="12"/>
      <c r="F92" s="12"/>
      <c r="G92" s="12"/>
      <c r="H92" s="12"/>
      <c r="I92" s="13"/>
    </row>
    <row r="93" spans="1:10">
      <c r="A93" s="11"/>
      <c r="B93" s="12" t="s">
        <v>124</v>
      </c>
      <c r="C93" s="12" t="s">
        <v>89</v>
      </c>
      <c r="D93" s="12">
        <v>5000</v>
      </c>
      <c r="E93" s="44">
        <v>2</v>
      </c>
      <c r="F93" s="12" t="s">
        <v>8</v>
      </c>
      <c r="G93" s="12"/>
      <c r="H93" s="12"/>
      <c r="I93" s="13">
        <f>D93*E93*IF(G93&gt;0,G93,1)</f>
        <v>10000</v>
      </c>
    </row>
    <row r="94" spans="1:10">
      <c r="A94" s="19" t="s">
        <v>10</v>
      </c>
      <c r="B94" s="16" t="s">
        <v>73</v>
      </c>
      <c r="C94" s="12"/>
      <c r="D94" s="12"/>
      <c r="E94" s="12"/>
      <c r="F94" s="12"/>
      <c r="G94" s="12"/>
      <c r="H94" s="12"/>
      <c r="I94" s="13"/>
    </row>
    <row r="95" spans="1:10">
      <c r="A95" s="11"/>
      <c r="B95" s="12" t="s">
        <v>74</v>
      </c>
      <c r="C95" s="12"/>
      <c r="D95" s="12">
        <v>1000</v>
      </c>
      <c r="E95" s="12">
        <v>40</v>
      </c>
      <c r="F95" s="12" t="s">
        <v>75</v>
      </c>
      <c r="G95" s="12"/>
      <c r="H95" s="12"/>
      <c r="I95" s="13">
        <f>D95*E95*IF(G95&gt;0,G95,1)</f>
        <v>40000</v>
      </c>
    </row>
    <row r="96" spans="1:10">
      <c r="A96" s="8"/>
      <c r="B96" s="9"/>
      <c r="C96" s="9"/>
      <c r="D96" s="9"/>
      <c r="E96" s="9"/>
      <c r="F96" s="9"/>
      <c r="G96" s="15" t="s">
        <v>59</v>
      </c>
      <c r="H96" s="9" t="s">
        <v>7</v>
      </c>
      <c r="I96" s="10">
        <f>SUM(I93:I95)</f>
        <v>50000</v>
      </c>
    </row>
    <row r="97" spans="1:10" ht="10.25" customHeight="1">
      <c r="I97" s="6"/>
      <c r="J97" s="6"/>
    </row>
    <row r="98" spans="1:10">
      <c r="A98" s="25" t="s">
        <v>61</v>
      </c>
      <c r="B98" s="26" t="s">
        <v>62</v>
      </c>
      <c r="C98" s="27"/>
      <c r="D98" s="27"/>
      <c r="E98" s="27"/>
      <c r="F98" s="27"/>
      <c r="G98" s="27"/>
      <c r="H98" s="27"/>
      <c r="I98" s="28"/>
    </row>
    <row r="99" spans="1:10">
      <c r="A99" s="19" t="s">
        <v>1</v>
      </c>
      <c r="B99" s="16" t="s">
        <v>63</v>
      </c>
      <c r="C99" s="12"/>
      <c r="D99" s="12"/>
      <c r="E99" s="12"/>
      <c r="F99" s="12"/>
      <c r="G99" s="12"/>
      <c r="H99" s="12"/>
      <c r="I99" s="13"/>
    </row>
    <row r="100" spans="1:10">
      <c r="A100" s="11"/>
      <c r="B100" s="12" t="s">
        <v>64</v>
      </c>
      <c r="C100" s="12"/>
      <c r="D100" s="12">
        <v>0</v>
      </c>
      <c r="E100" s="12">
        <v>0</v>
      </c>
      <c r="F100" s="12"/>
      <c r="G100" s="12"/>
      <c r="H100" s="12"/>
      <c r="I100" s="13">
        <f>D100*E100*IF(G100&gt;0,G100,1)</f>
        <v>0</v>
      </c>
    </row>
    <row r="101" spans="1:10">
      <c r="A101" s="57"/>
      <c r="B101" s="58"/>
      <c r="C101" s="58"/>
      <c r="D101" s="58"/>
      <c r="E101" s="58"/>
      <c r="F101" s="58"/>
      <c r="G101" s="58"/>
      <c r="H101" s="58"/>
      <c r="I101" s="59"/>
    </row>
    <row r="102" spans="1:10">
      <c r="A102" s="8"/>
      <c r="B102" s="9"/>
      <c r="C102" s="9"/>
      <c r="D102" s="9"/>
      <c r="E102" s="9"/>
      <c r="F102" s="9"/>
      <c r="G102" s="15" t="s">
        <v>61</v>
      </c>
      <c r="H102" s="9" t="s">
        <v>7</v>
      </c>
      <c r="I102" s="10">
        <f>SUM(I99:I101)</f>
        <v>0</v>
      </c>
    </row>
    <row r="103" spans="1:10" ht="10.25" customHeight="1">
      <c r="I103" s="6"/>
      <c r="J103" s="6"/>
    </row>
    <row r="104" spans="1:10">
      <c r="A104" s="25"/>
      <c r="B104" s="26" t="s">
        <v>65</v>
      </c>
      <c r="C104" s="27"/>
      <c r="D104" s="27"/>
      <c r="E104" s="27"/>
      <c r="F104" s="27"/>
      <c r="G104" s="27"/>
      <c r="H104" s="27"/>
      <c r="I104" s="28"/>
    </row>
    <row r="105" spans="1:10">
      <c r="A105" s="22" t="str">
        <f>A7</f>
        <v>A</v>
      </c>
      <c r="B105" s="53" t="str">
        <f>B7</f>
        <v>会場費関係</v>
      </c>
      <c r="C105" s="53"/>
      <c r="D105" s="21"/>
      <c r="E105" s="21"/>
      <c r="F105" s="21"/>
      <c r="G105" s="21"/>
      <c r="H105" s="21"/>
      <c r="I105" s="55">
        <f>I34</f>
        <v>73200</v>
      </c>
    </row>
    <row r="106" spans="1:10">
      <c r="A106" s="22" t="str">
        <f>A36</f>
        <v>B</v>
      </c>
      <c r="B106" s="53" t="str">
        <f>B36</f>
        <v>企画・制作費関係</v>
      </c>
      <c r="C106" s="53"/>
      <c r="D106" s="21"/>
      <c r="E106" s="21"/>
      <c r="F106" s="21"/>
      <c r="G106" s="21"/>
      <c r="H106" s="21"/>
      <c r="I106" s="55">
        <f>I41</f>
        <v>2000</v>
      </c>
    </row>
    <row r="107" spans="1:10">
      <c r="A107" s="22" t="str">
        <f>A43</f>
        <v>C</v>
      </c>
      <c r="B107" s="53" t="str">
        <f>B43</f>
        <v>運営費関係</v>
      </c>
      <c r="C107" s="53"/>
      <c r="D107" s="21"/>
      <c r="E107" s="21"/>
      <c r="F107" s="21"/>
      <c r="G107" s="21"/>
      <c r="H107" s="21"/>
      <c r="I107" s="55">
        <f>I56</f>
        <v>6100</v>
      </c>
    </row>
    <row r="108" spans="1:10">
      <c r="A108" s="22" t="str">
        <f>A58</f>
        <v>D</v>
      </c>
      <c r="B108" s="53" t="str">
        <f>B58</f>
        <v>会場施工費関係</v>
      </c>
      <c r="C108" s="53"/>
      <c r="D108" s="21"/>
      <c r="E108" s="21"/>
      <c r="F108" s="21"/>
      <c r="G108" s="21"/>
      <c r="H108" s="21"/>
      <c r="I108" s="55">
        <f>I64</f>
        <v>20000</v>
      </c>
    </row>
    <row r="109" spans="1:10">
      <c r="A109" s="22" t="str">
        <f>A66</f>
        <v>E</v>
      </c>
      <c r="B109" s="53" t="str">
        <f>B66</f>
        <v>音響・照明・映像・楽器費</v>
      </c>
      <c r="C109" s="53"/>
      <c r="D109" s="21"/>
      <c r="E109" s="21"/>
      <c r="F109" s="21"/>
      <c r="G109" s="21"/>
      <c r="H109" s="21"/>
      <c r="I109" s="55">
        <f>I77</f>
        <v>47000</v>
      </c>
    </row>
    <row r="110" spans="1:10">
      <c r="A110" s="22" t="str">
        <f>A79</f>
        <v>F</v>
      </c>
      <c r="B110" s="53" t="str">
        <f>B79</f>
        <v>Web・クリエイティブ費</v>
      </c>
      <c r="C110" s="53"/>
      <c r="D110" s="21"/>
      <c r="E110" s="21"/>
      <c r="F110" s="21"/>
      <c r="G110" s="21"/>
      <c r="H110" s="21"/>
      <c r="I110" s="55">
        <f>I84</f>
        <v>4000</v>
      </c>
    </row>
    <row r="111" spans="1:10">
      <c r="A111" s="22" t="str">
        <f>A86</f>
        <v>G</v>
      </c>
      <c r="B111" s="53" t="str">
        <f>B86</f>
        <v>広報・告知費</v>
      </c>
      <c r="C111" s="53"/>
      <c r="D111" s="21"/>
      <c r="E111" s="21"/>
      <c r="F111" s="21"/>
      <c r="G111" s="21"/>
      <c r="H111" s="21"/>
      <c r="I111" s="55">
        <f>I89</f>
        <v>0</v>
      </c>
    </row>
    <row r="112" spans="1:10">
      <c r="A112" s="22" t="str">
        <f>A91</f>
        <v>H</v>
      </c>
      <c r="B112" s="53" t="str">
        <f>B91</f>
        <v>出演者・ゲスト費</v>
      </c>
      <c r="C112" s="53"/>
      <c r="D112" s="21"/>
      <c r="E112" s="21"/>
      <c r="F112" s="21"/>
      <c r="G112" s="21"/>
      <c r="H112" s="21"/>
      <c r="I112" s="55">
        <f>I96</f>
        <v>50000</v>
      </c>
    </row>
    <row r="113" spans="1:9" ht="18" customHeight="1" thickBot="1">
      <c r="A113" s="23" t="str">
        <f>A98</f>
        <v>I</v>
      </c>
      <c r="B113" s="54" t="str">
        <f>B98</f>
        <v>イベント管理費</v>
      </c>
      <c r="C113" s="54"/>
      <c r="D113" s="24"/>
      <c r="E113" s="24"/>
      <c r="F113" s="24"/>
      <c r="G113" s="24"/>
      <c r="H113" s="24"/>
      <c r="I113" s="55">
        <f>I102</f>
        <v>0</v>
      </c>
    </row>
    <row r="114" spans="1:9" ht="18" thickTop="1">
      <c r="A114" s="29"/>
      <c r="B114" s="30"/>
      <c r="C114" s="30"/>
      <c r="D114" s="30"/>
      <c r="E114" s="30"/>
      <c r="F114" s="9"/>
      <c r="G114" s="15" t="s">
        <v>80</v>
      </c>
      <c r="H114" s="52"/>
      <c r="I114" s="49">
        <f>SUM(I105:I113)</f>
        <v>202300</v>
      </c>
    </row>
  </sheetData>
  <mergeCells count="5">
    <mergeCell ref="A6:C6"/>
    <mergeCell ref="E6:F6"/>
    <mergeCell ref="G6:H6"/>
    <mergeCell ref="G1:I1"/>
    <mergeCell ref="A3:I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&amp;R支出の部　内訳　&amp;P/&amp;N</oddFooter>
  </headerFooter>
  <rowBreaks count="2" manualBreakCount="2">
    <brk id="41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支出の部内訳</vt:lpstr>
      <vt:lpstr>支出の部内訳!Print_Area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2021-10-14T04:59:50Z</cp:lastPrinted>
  <dcterms:created xsi:type="dcterms:W3CDTF">2020-02-25T03:31:03Z</dcterms:created>
  <dcterms:modified xsi:type="dcterms:W3CDTF">2022-09-21T12:33:43Z</dcterms:modified>
</cp:coreProperties>
</file>